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328"/>
  </bookViews>
  <sheets>
    <sheet name="はじめに" sheetId="24" r:id="rId1"/>
    <sheet name="①男子団体" sheetId="16" r:id="rId2"/>
    <sheet name="②男子個人" sheetId="20" r:id="rId3"/>
    <sheet name="③女子団体" sheetId="28" r:id="rId4"/>
    <sheet name="④女子個人" sheetId="29" r:id="rId5"/>
    <sheet name="(様式６)外部指導者確認書" sheetId="25" r:id="rId6"/>
    <sheet name="list" sheetId="23" state="hidden" r:id="rId7"/>
  </sheets>
  <definedNames>
    <definedName name="_Hlk195459277" localSheetId="0">はじめに!$A$67</definedName>
    <definedName name="_xlnm.Print_Area" localSheetId="5">'(様式６)外部指導者確認書'!$B$2:$F$38,'(様式６)外部指導者確認書'!$B$41:$F$77,'(様式６)外部指導者確認書'!$B$80:$F$116,'(様式６)外部指導者確認書'!$B$119:$F$155,'(様式６)外部指導者確認書'!$B$158:$F$194,'(様式６)外部指導者確認書'!$B$197:$F$233,'(様式６)外部指導者確認書'!$B$236:$F$272,'(様式６)外部指導者確認書'!$B$276:$F$311</definedName>
    <definedName name="_xlnm.Print_Area" localSheetId="1">①男子団体!$A$1:$E$42</definedName>
    <definedName name="_xlnm.Print_Area" localSheetId="2">②男子個人!$A$1:$Y$53</definedName>
    <definedName name="_xlnm.Print_Area" localSheetId="3">③女子団体!$A$1:$F$42</definedName>
    <definedName name="_xlnm.Print_Area" localSheetId="4">④女子個人!$A$1:$Y$53</definedName>
    <definedName name="_xlnm.Print_Area" localSheetId="0">はじめに!$A$1:$L$72</definedName>
    <definedName name="ブロック">list!$G$23</definedName>
    <definedName name="関東">list!$C$4:$C$11</definedName>
    <definedName name="関東団">list!$M$15:$M$23</definedName>
    <definedName name="関東枠">list!$C$15:$C$33</definedName>
    <definedName name="近畿">list!$F$4:$F$9</definedName>
    <definedName name="近畿団">list!$P$15:$P$22</definedName>
    <definedName name="近畿枠">list!$F$14:$F$29</definedName>
    <definedName name="九州">list!$I$4:$I$11</definedName>
    <definedName name="九州団">list!$S$15:$S$22</definedName>
    <definedName name="九州枠">list!$I$15:$I$29</definedName>
    <definedName name="四国">list!$H$4:$H$7</definedName>
    <definedName name="四国団">list!$R$15:$R$22</definedName>
    <definedName name="四国枠">list!$H$15:$H$27</definedName>
    <definedName name="中国">list!$G$4:$G$8</definedName>
    <definedName name="中国団">list!$Q$15:$Q$22</definedName>
    <definedName name="中国枠">list!$G$15:$G$27</definedName>
    <definedName name="東海">list!$E$4:$E$7</definedName>
    <definedName name="東海団">list!$O$15:$O$22</definedName>
    <definedName name="東海枠">list!$E$15:$E$29</definedName>
    <definedName name="東北">list!$B$4:$B$9</definedName>
    <definedName name="東北団">list!$L$15:$L$22</definedName>
    <definedName name="東北枠">list!$B$15:$B$29</definedName>
    <definedName name="北海道">list!$A$4</definedName>
    <definedName name="北海道団">list!$K$15:$K$22</definedName>
    <definedName name="北海道枠">list!$A$15:$A$27</definedName>
    <definedName name="北信越">list!$D$4:$D$8</definedName>
    <definedName name="北信越団">list!$N$15:$N$22</definedName>
    <definedName name="北信越枠">list!$D$15:$D$27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3" i="29" l="1"/>
  <c r="AO13" i="29" s="1"/>
  <c r="AM13" i="29"/>
  <c r="AB13" i="29"/>
  <c r="AK13" i="29" s="1"/>
  <c r="AN12" i="29"/>
  <c r="AO12" i="29" s="1"/>
  <c r="AM12" i="29"/>
  <c r="AB12" i="29"/>
  <c r="AI12" i="29" s="1"/>
  <c r="AN11" i="29"/>
  <c r="AO11" i="29" s="1"/>
  <c r="AM11" i="29"/>
  <c r="AB11" i="29"/>
  <c r="AK11" i="29" s="1"/>
  <c r="AN10" i="29"/>
  <c r="AO10" i="29" s="1"/>
  <c r="AM10" i="29"/>
  <c r="AB10" i="29"/>
  <c r="AI10" i="29" s="1"/>
  <c r="AN9" i="29"/>
  <c r="AO9" i="29" s="1"/>
  <c r="AM9" i="29"/>
  <c r="AH9" i="29"/>
  <c r="AB9" i="29"/>
  <c r="AK9" i="29" s="1"/>
  <c r="AN8" i="29"/>
  <c r="AO8" i="29" s="1"/>
  <c r="AM8" i="29"/>
  <c r="AB8" i="29"/>
  <c r="AI8" i="29" s="1"/>
  <c r="AN7" i="29"/>
  <c r="AO7" i="29" s="1"/>
  <c r="AM7" i="29"/>
  <c r="AB7" i="29"/>
  <c r="AK7" i="29" s="1"/>
  <c r="AN6" i="29"/>
  <c r="AO6" i="29" s="1"/>
  <c r="AM6" i="29"/>
  <c r="AB6" i="29"/>
  <c r="AI6" i="29" s="1"/>
  <c r="AN5" i="29"/>
  <c r="AO5" i="29" s="1"/>
  <c r="AM5" i="29"/>
  <c r="AB5" i="29"/>
  <c r="AK5" i="29" s="1"/>
  <c r="AO13" i="20"/>
  <c r="AO12" i="20"/>
  <c r="AO11" i="20"/>
  <c r="AO10" i="20"/>
  <c r="AO9" i="20"/>
  <c r="AO8" i="20"/>
  <c r="AO7" i="20"/>
  <c r="AO5" i="20"/>
  <c r="AO6" i="20"/>
  <c r="AN6" i="20"/>
  <c r="AM6" i="20"/>
  <c r="AL7" i="29" l="1"/>
  <c r="AD7" i="29"/>
  <c r="AE7" i="29"/>
  <c r="AH7" i="29"/>
  <c r="AE9" i="29"/>
  <c r="AH11" i="29"/>
  <c r="AL5" i="29"/>
  <c r="AI11" i="29"/>
  <c r="AD13" i="29"/>
  <c r="AL13" i="29"/>
  <c r="AI13" i="29"/>
  <c r="AD5" i="29"/>
  <c r="AE5" i="29"/>
  <c r="AI9" i="29"/>
  <c r="AD11" i="29"/>
  <c r="AL11" i="29"/>
  <c r="AE13" i="29"/>
  <c r="AI5" i="29"/>
  <c r="AH5" i="29"/>
  <c r="AI7" i="29"/>
  <c r="AD9" i="29"/>
  <c r="AL9" i="29"/>
  <c r="AE11" i="29"/>
  <c r="AH13" i="29"/>
  <c r="AF8" i="29"/>
  <c r="AJ8" i="29"/>
  <c r="AC6" i="29"/>
  <c r="AG8" i="29"/>
  <c r="AK8" i="29"/>
  <c r="AC10" i="29"/>
  <c r="AG12" i="29"/>
  <c r="AF5" i="29"/>
  <c r="AJ5" i="29"/>
  <c r="AD6" i="29"/>
  <c r="AH6" i="29"/>
  <c r="AL6" i="29"/>
  <c r="AF7" i="29"/>
  <c r="AJ7" i="29"/>
  <c r="AD8" i="29"/>
  <c r="AH8" i="29"/>
  <c r="AL8" i="29"/>
  <c r="AF9" i="29"/>
  <c r="AJ9" i="29"/>
  <c r="AD10" i="29"/>
  <c r="AH10" i="29"/>
  <c r="AL10" i="29"/>
  <c r="AF11" i="29"/>
  <c r="AJ11" i="29"/>
  <c r="AD12" i="29"/>
  <c r="AH12" i="29"/>
  <c r="AL12" i="29"/>
  <c r="AF13" i="29"/>
  <c r="AJ13" i="29"/>
  <c r="AF6" i="29"/>
  <c r="AJ6" i="29"/>
  <c r="AF10" i="29"/>
  <c r="AJ10" i="29"/>
  <c r="AF12" i="29"/>
  <c r="AJ12" i="29"/>
  <c r="AG6" i="29"/>
  <c r="AK6" i="29"/>
  <c r="AC8" i="29"/>
  <c r="AG10" i="29"/>
  <c r="AK10" i="29"/>
  <c r="AC12" i="29"/>
  <c r="AK12" i="29"/>
  <c r="AC5" i="29"/>
  <c r="AG5" i="29"/>
  <c r="AE6" i="29"/>
  <c r="AC7" i="29"/>
  <c r="AG7" i="29"/>
  <c r="AE8" i="29"/>
  <c r="AC9" i="29"/>
  <c r="AG9" i="29"/>
  <c r="AE10" i="29"/>
  <c r="AC11" i="29"/>
  <c r="AG11" i="29"/>
  <c r="AE12" i="29"/>
  <c r="AC13" i="29"/>
  <c r="AG13" i="29"/>
  <c r="E7" i="29" l="1"/>
  <c r="E7" i="20"/>
  <c r="B7" i="16"/>
  <c r="E4" i="29"/>
  <c r="E4" i="20"/>
  <c r="B4" i="16"/>
  <c r="B7" i="28"/>
  <c r="B4" i="28"/>
  <c r="D9" i="28"/>
  <c r="D44" i="28" l="1"/>
  <c r="D44" i="16"/>
  <c r="J47" i="24"/>
  <c r="J46" i="24"/>
  <c r="K46" i="24" s="1"/>
  <c r="J45" i="24"/>
  <c r="K45" i="24" s="1"/>
  <c r="J44" i="24"/>
  <c r="K44" i="24" s="1"/>
  <c r="W6" i="29"/>
  <c r="J48" i="24" l="1"/>
  <c r="K47" i="24"/>
  <c r="K48" i="24" s="1"/>
  <c r="N52" i="29"/>
  <c r="C42" i="28"/>
  <c r="N52" i="20"/>
  <c r="C42" i="16"/>
  <c r="W9" i="29"/>
  <c r="E9" i="29"/>
  <c r="E8" i="29"/>
  <c r="W7" i="29"/>
  <c r="E6" i="29"/>
  <c r="E5" i="29"/>
  <c r="W4" i="29"/>
  <c r="AA4" i="29" s="1"/>
  <c r="W7" i="20"/>
  <c r="D7" i="16"/>
  <c r="W6" i="20"/>
  <c r="D6" i="16"/>
  <c r="W4" i="20"/>
  <c r="D4" i="16"/>
  <c r="E9" i="20"/>
  <c r="B9" i="16"/>
  <c r="E6" i="20"/>
  <c r="B6" i="16"/>
  <c r="E5" i="20"/>
  <c r="B5" i="16"/>
  <c r="B9" i="28"/>
  <c r="B8" i="28"/>
  <c r="D7" i="28"/>
  <c r="D6" i="28"/>
  <c r="B6" i="28"/>
  <c r="B5" i="28"/>
  <c r="D4" i="28"/>
  <c r="W9" i="20" l="1"/>
  <c r="D9" i="16"/>
  <c r="C151" i="25"/>
  <c r="D293" i="25" l="1"/>
  <c r="D290" i="25"/>
  <c r="D287" i="25"/>
  <c r="E285" i="25"/>
  <c r="D283" i="25"/>
  <c r="C283" i="25"/>
  <c r="E276" i="25"/>
  <c r="D254" i="25"/>
  <c r="D251" i="25"/>
  <c r="D248" i="25"/>
  <c r="E246" i="25"/>
  <c r="D244" i="25"/>
  <c r="C244" i="25"/>
  <c r="E237" i="25"/>
  <c r="D215" i="25"/>
  <c r="D212" i="25"/>
  <c r="D209" i="25"/>
  <c r="E207" i="25"/>
  <c r="D205" i="25"/>
  <c r="C205" i="25"/>
  <c r="E198" i="25"/>
  <c r="C229" i="25"/>
  <c r="C268" i="25"/>
  <c r="C307" i="25"/>
  <c r="D176" i="25" l="1"/>
  <c r="D173" i="25"/>
  <c r="D170" i="25"/>
  <c r="E168" i="25"/>
  <c r="D166" i="25"/>
  <c r="C166" i="25"/>
  <c r="E159" i="25"/>
  <c r="D137" i="25"/>
  <c r="D134" i="25"/>
  <c r="D131" i="25"/>
  <c r="E129" i="25"/>
  <c r="D127" i="25"/>
  <c r="C127" i="25"/>
  <c r="E120" i="25"/>
  <c r="D98" i="25"/>
  <c r="D95" i="25"/>
  <c r="D92" i="25"/>
  <c r="E90" i="25"/>
  <c r="D88" i="25"/>
  <c r="C88" i="25"/>
  <c r="E81" i="25"/>
  <c r="D59" i="25"/>
  <c r="D56" i="25"/>
  <c r="D53" i="25"/>
  <c r="E51" i="25"/>
  <c r="D49" i="25"/>
  <c r="C49" i="25"/>
  <c r="E42" i="25"/>
  <c r="C190" i="25"/>
  <c r="C112" i="25"/>
  <c r="C73" i="25"/>
  <c r="D20" i="25" l="1"/>
  <c r="D17" i="25"/>
  <c r="D14" i="25"/>
  <c r="E12" i="25"/>
  <c r="D10" i="25"/>
  <c r="C10" i="25"/>
  <c r="E3" i="25"/>
  <c r="M5" i="28" l="1"/>
  <c r="G4" i="28"/>
  <c r="H6" i="28" s="1"/>
  <c r="D10" i="24"/>
  <c r="O48" i="29"/>
  <c r="A52" i="29"/>
  <c r="Z5" i="29"/>
  <c r="Z1" i="29"/>
  <c r="C39" i="28"/>
  <c r="K15" i="28"/>
  <c r="J15" i="28"/>
  <c r="I15" i="28"/>
  <c r="M15" i="28" s="1"/>
  <c r="K14" i="28"/>
  <c r="J14" i="28"/>
  <c r="I14" i="28"/>
  <c r="N14" i="28" s="1"/>
  <c r="P13" i="28"/>
  <c r="K13" i="28"/>
  <c r="J13" i="28"/>
  <c r="I13" i="28"/>
  <c r="P12" i="28"/>
  <c r="K12" i="28"/>
  <c r="J12" i="28"/>
  <c r="I12" i="28"/>
  <c r="P11" i="28"/>
  <c r="K11" i="28"/>
  <c r="J11" i="28"/>
  <c r="I11" i="28"/>
  <c r="P10" i="28"/>
  <c r="K10" i="28"/>
  <c r="J10" i="28"/>
  <c r="I10" i="28"/>
  <c r="P9" i="28"/>
  <c r="K9" i="28"/>
  <c r="J9" i="28"/>
  <c r="I9" i="28"/>
  <c r="P8" i="28"/>
  <c r="K8" i="28"/>
  <c r="J8" i="28"/>
  <c r="I8" i="28"/>
  <c r="K7" i="28"/>
  <c r="J7" i="28"/>
  <c r="I7" i="28"/>
  <c r="L7" i="28" s="1"/>
  <c r="P6" i="28"/>
  <c r="K6" i="28"/>
  <c r="J6" i="28"/>
  <c r="I6" i="28"/>
  <c r="K5" i="28"/>
  <c r="O5" i="28"/>
  <c r="N5" i="28"/>
  <c r="I5" i="28"/>
  <c r="F1" i="28"/>
  <c r="B41" i="24"/>
  <c r="N11" i="28" l="1"/>
  <c r="O11" i="28"/>
  <c r="O6" i="28"/>
  <c r="M12" i="28"/>
  <c r="L14" i="28"/>
  <c r="O14" i="28"/>
  <c r="P15" i="28"/>
  <c r="N15" i="28"/>
  <c r="O15" i="28"/>
  <c r="P14" i="28"/>
  <c r="L15" i="28"/>
  <c r="F5" i="28"/>
  <c r="O10" i="28"/>
  <c r="O8" i="28"/>
  <c r="H8" i="28"/>
  <c r="L11" i="28"/>
  <c r="L10" i="28"/>
  <c r="L8" i="28"/>
  <c r="L13" i="28"/>
  <c r="L6" i="28"/>
  <c r="A42" i="28"/>
  <c r="H13" i="28"/>
  <c r="H10" i="28"/>
  <c r="H5" i="28"/>
  <c r="O13" i="28"/>
  <c r="N13" i="28"/>
  <c r="M13" i="28"/>
  <c r="H12" i="28"/>
  <c r="H15" i="28"/>
  <c r="H11" i="28"/>
  <c r="H7" i="28"/>
  <c r="L9" i="28"/>
  <c r="L12" i="28"/>
  <c r="O12" i="28"/>
  <c r="N12" i="28"/>
  <c r="M11" i="28"/>
  <c r="N6" i="28"/>
  <c r="N8" i="28"/>
  <c r="H9" i="28"/>
  <c r="N10" i="28"/>
  <c r="O7" i="28"/>
  <c r="N7" i="28"/>
  <c r="M7" i="28"/>
  <c r="O9" i="28"/>
  <c r="N9" i="28"/>
  <c r="M9" i="28"/>
  <c r="H14" i="28"/>
  <c r="M6" i="28"/>
  <c r="M8" i="28"/>
  <c r="M10" i="28"/>
  <c r="M14" i="28"/>
  <c r="AB10" i="20"/>
  <c r="AC10" i="20" s="1"/>
  <c r="AM10" i="20"/>
  <c r="AN10" i="20"/>
  <c r="AB11" i="20"/>
  <c r="AE11" i="20" s="1"/>
  <c r="AM11" i="20"/>
  <c r="AN11" i="20"/>
  <c r="AM12" i="20"/>
  <c r="AN12" i="20"/>
  <c r="AB13" i="20"/>
  <c r="AM13" i="20"/>
  <c r="AN13" i="20"/>
  <c r="AM5" i="20"/>
  <c r="J5" i="28" l="1"/>
  <c r="AD11" i="20"/>
  <c r="AH13" i="20"/>
  <c r="AG13" i="20"/>
  <c r="AK11" i="20"/>
  <c r="AJ11" i="20"/>
  <c r="AC11" i="20"/>
  <c r="AI11" i="20"/>
  <c r="AG10" i="20"/>
  <c r="AF13" i="20"/>
  <c r="AL13" i="20"/>
  <c r="AK13" i="20"/>
  <c r="AD13" i="20"/>
  <c r="AH11" i="20"/>
  <c r="AF10" i="20"/>
  <c r="AH10" i="20"/>
  <c r="AE13" i="20"/>
  <c r="AJ13" i="20"/>
  <c r="AC13" i="20"/>
  <c r="AG11" i="20"/>
  <c r="AL10" i="20"/>
  <c r="AE10" i="20"/>
  <c r="AI10" i="20"/>
  <c r="AI13" i="20"/>
  <c r="AF11" i="20"/>
  <c r="AK10" i="20"/>
  <c r="AD10" i="20"/>
  <c r="AL11" i="20"/>
  <c r="AJ10" i="20"/>
  <c r="K14" i="16"/>
  <c r="K15" i="16"/>
  <c r="P9" i="16"/>
  <c r="P10" i="16"/>
  <c r="P11" i="16"/>
  <c r="P12" i="16"/>
  <c r="P13" i="16"/>
  <c r="P8" i="16"/>
  <c r="P6" i="16"/>
  <c r="F5" i="16"/>
  <c r="C34" i="25"/>
  <c r="O48" i="20" l="1"/>
  <c r="C39" i="16"/>
  <c r="E8" i="20"/>
  <c r="B8" i="16"/>
  <c r="F21" i="24"/>
  <c r="J21" i="24" s="1"/>
  <c r="F20" i="24"/>
  <c r="J20" i="24" s="1"/>
  <c r="A52" i="20"/>
  <c r="A42" i="16"/>
  <c r="J22" i="24" l="1"/>
  <c r="Z5" i="20"/>
  <c r="AM9" i="20"/>
  <c r="AM8" i="20"/>
  <c r="AN7" i="20"/>
  <c r="AN8" i="20"/>
  <c r="AN9" i="20"/>
  <c r="AN5" i="20"/>
  <c r="AM7" i="20"/>
  <c r="AA4" i="20"/>
  <c r="AB6" i="20" s="1"/>
  <c r="O5" i="16"/>
  <c r="N5" i="16"/>
  <c r="K7" i="16"/>
  <c r="I7" i="16"/>
  <c r="G4" i="16"/>
  <c r="H5" i="16" s="1"/>
  <c r="K13" i="16"/>
  <c r="K12" i="16"/>
  <c r="K11" i="16"/>
  <c r="K10" i="16"/>
  <c r="K9" i="16"/>
  <c r="K8" i="16"/>
  <c r="I15" i="16"/>
  <c r="I14" i="16"/>
  <c r="I8" i="16"/>
  <c r="I13" i="16"/>
  <c r="I12" i="16"/>
  <c r="I11" i="16"/>
  <c r="I10" i="16"/>
  <c r="I9" i="16"/>
  <c r="K6" i="16"/>
  <c r="I6" i="16"/>
  <c r="M5" i="16"/>
  <c r="K5" i="16"/>
  <c r="I5" i="16"/>
  <c r="A39" i="24"/>
  <c r="AL6" i="20" l="1"/>
  <c r="AH6" i="20"/>
  <c r="AD6" i="20"/>
  <c r="AK6" i="20"/>
  <c r="AC6" i="20"/>
  <c r="AJ6" i="20"/>
  <c r="AF6" i="20"/>
  <c r="AI6" i="20"/>
  <c r="AE6" i="20"/>
  <c r="AG6" i="20"/>
  <c r="B43" i="24"/>
  <c r="O13" i="16"/>
  <c r="L13" i="16"/>
  <c r="AB12" i="20"/>
  <c r="P14" i="16"/>
  <c r="L14" i="16"/>
  <c r="M14" i="16"/>
  <c r="O14" i="16"/>
  <c r="N14" i="16"/>
  <c r="P15" i="16"/>
  <c r="O15" i="16"/>
  <c r="L15" i="16"/>
  <c r="Z1" i="20"/>
  <c r="O8" i="16"/>
  <c r="N9" i="16"/>
  <c r="M10" i="16"/>
  <c r="M11" i="16"/>
  <c r="AB8" i="20"/>
  <c r="AB9" i="20"/>
  <c r="AB7" i="20"/>
  <c r="AB5" i="20"/>
  <c r="O7" i="16"/>
  <c r="O6" i="16"/>
  <c r="O12" i="16"/>
  <c r="M15" i="16"/>
  <c r="N15" i="16"/>
  <c r="J13" i="16"/>
  <c r="M13" i="16"/>
  <c r="J12" i="16"/>
  <c r="M12" i="16"/>
  <c r="J11" i="16"/>
  <c r="O11" i="16"/>
  <c r="O10" i="16"/>
  <c r="N10" i="16"/>
  <c r="O9" i="16"/>
  <c r="M9" i="16"/>
  <c r="M8" i="16"/>
  <c r="M7" i="16"/>
  <c r="M6" i="16"/>
  <c r="N7" i="16"/>
  <c r="N8" i="16"/>
  <c r="N13" i="16"/>
  <c r="N12" i="16"/>
  <c r="N6" i="16"/>
  <c r="N11" i="16"/>
  <c r="L9" i="16"/>
  <c r="L10" i="16"/>
  <c r="L7" i="16"/>
  <c r="L11" i="16"/>
  <c r="L12" i="16"/>
  <c r="L8" i="16"/>
  <c r="L6" i="16"/>
  <c r="J7" i="16"/>
  <c r="J6" i="16"/>
  <c r="J10" i="16"/>
  <c r="J14" i="16"/>
  <c r="J15" i="16"/>
  <c r="J9" i="16"/>
  <c r="J8" i="16"/>
  <c r="J5" i="16"/>
  <c r="H11" i="16"/>
  <c r="H8" i="16"/>
  <c r="H15" i="16"/>
  <c r="H7" i="16"/>
  <c r="H12" i="16"/>
  <c r="H10" i="16"/>
  <c r="H9" i="16"/>
  <c r="H14" i="16"/>
  <c r="H6" i="16"/>
  <c r="H13" i="16"/>
  <c r="AE12" i="20" l="1"/>
  <c r="AK12" i="20"/>
  <c r="AL12" i="20"/>
  <c r="AI12" i="20"/>
  <c r="AG12" i="20"/>
  <c r="AD12" i="20"/>
  <c r="AJ12" i="20"/>
  <c r="AC12" i="20"/>
  <c r="AH12" i="20"/>
  <c r="AF12" i="20"/>
  <c r="AL9" i="20"/>
  <c r="AD8" i="20"/>
  <c r="AL8" i="20"/>
  <c r="AL7" i="20"/>
  <c r="AL5" i="20"/>
  <c r="AK5" i="20"/>
  <c r="AC8" i="20"/>
  <c r="AE8" i="20"/>
  <c r="AI8" i="20"/>
  <c r="AJ8" i="20"/>
  <c r="AF9" i="20"/>
  <c r="AI9" i="20"/>
  <c r="AD7" i="20"/>
  <c r="AC7" i="20"/>
  <c r="AI7" i="20"/>
  <c r="AJ7" i="20"/>
  <c r="AK7" i="20"/>
  <c r="AE9" i="20"/>
  <c r="AK9" i="20"/>
  <c r="AD9" i="20"/>
  <c r="AC9" i="20"/>
  <c r="AJ9" i="20"/>
  <c r="AE7" i="20"/>
  <c r="AF7" i="20"/>
  <c r="AG9" i="20"/>
  <c r="AH8" i="20"/>
  <c r="AK8" i="20"/>
  <c r="AG8" i="20"/>
  <c r="AF8" i="20"/>
  <c r="AH9" i="20"/>
  <c r="AG7" i="20"/>
  <c r="AH7" i="20"/>
  <c r="AD5" i="20"/>
  <c r="AI5" i="20"/>
  <c r="AG5" i="20"/>
  <c r="AH5" i="20"/>
  <c r="AE5" i="20"/>
  <c r="AF5" i="20"/>
  <c r="AJ5" i="20"/>
  <c r="AC5" i="20"/>
</calcChain>
</file>

<file path=xl/sharedStrings.xml><?xml version="1.0" encoding="utf-8"?>
<sst xmlns="http://schemas.openxmlformats.org/spreadsheetml/2006/main" count="720" uniqueCount="385">
  <si>
    <t>所在地</t>
    <rPh sb="0" eb="3">
      <t>ショザイチ</t>
    </rPh>
    <phoneticPr fontId="2"/>
  </si>
  <si>
    <t>監　督</t>
    <rPh sb="0" eb="1">
      <t>ミ</t>
    </rPh>
    <rPh sb="2" eb="3">
      <t>トク</t>
    </rPh>
    <phoneticPr fontId="2"/>
  </si>
  <si>
    <t>住 所</t>
    <rPh sb="0" eb="1">
      <t>ジュウ</t>
    </rPh>
    <rPh sb="2" eb="3">
      <t>トコロ</t>
    </rPh>
    <phoneticPr fontId="2"/>
  </si>
  <si>
    <t>アドバイザー</t>
  </si>
  <si>
    <t>学年</t>
    <rPh sb="0" eb="2">
      <t>ガクネン</t>
    </rPh>
    <phoneticPr fontId="2"/>
  </si>
  <si>
    <t>選手</t>
    <rPh sb="0" eb="2">
      <t>センシュ</t>
    </rPh>
    <phoneticPr fontId="2"/>
  </si>
  <si>
    <t>氏　　　　　　名</t>
    <rPh sb="0" eb="1">
      <t>シ</t>
    </rPh>
    <rPh sb="7" eb="8">
      <t>メイ</t>
    </rPh>
    <phoneticPr fontId="2"/>
  </si>
  <si>
    <t>備　考</t>
    <rPh sb="0" eb="1">
      <t>ビ</t>
    </rPh>
    <rPh sb="2" eb="3">
      <t>コウ</t>
    </rPh>
    <phoneticPr fontId="2"/>
  </si>
  <si>
    <t>学年</t>
    <rPh sb="0" eb="1">
      <t>ガク</t>
    </rPh>
    <rPh sb="1" eb="2">
      <t>トシ</t>
    </rPh>
    <phoneticPr fontId="2"/>
  </si>
  <si>
    <t>〒</t>
    <phoneticPr fontId="2"/>
  </si>
  <si>
    <t>氏　　　　　名</t>
    <phoneticPr fontId="2"/>
  </si>
  <si>
    <t>監督住所</t>
    <rPh sb="0" eb="2">
      <t>カントク</t>
    </rPh>
    <rPh sb="2" eb="4">
      <t>ジュウショ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</si>
  <si>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</si>
  <si>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監　  督</t>
    <rPh sb="0" eb="1">
      <t>ミ</t>
    </rPh>
    <rPh sb="4" eb="5">
      <t>トク</t>
    </rPh>
    <phoneticPr fontId="2"/>
  </si>
  <si>
    <t>　上記の者は，本大会の参加についての保護者の同意を得ているので，参加を申し込みます。</t>
    <rPh sb="1" eb="3">
      <t>ジョウキ</t>
    </rPh>
    <rPh sb="4" eb="5">
      <t>モノ</t>
    </rPh>
    <rPh sb="7" eb="8">
      <t>ホン</t>
    </rPh>
    <rPh sb="8" eb="10">
      <t>タイカイ</t>
    </rPh>
    <rPh sb="11" eb="13">
      <t>サンカ</t>
    </rPh>
    <rPh sb="18" eb="21">
      <t>ホゴシャ</t>
    </rPh>
    <rPh sb="22" eb="24">
      <t>ドウイ</t>
    </rPh>
    <rPh sb="25" eb="26">
      <t>エ</t>
    </rPh>
    <rPh sb="32" eb="34">
      <t>サンカ</t>
    </rPh>
    <rPh sb="35" eb="36">
      <t>モウ</t>
    </rPh>
    <rPh sb="37" eb="38">
      <t>コ</t>
    </rPh>
    <phoneticPr fontId="2"/>
  </si>
  <si>
    <t>　（注）・アドバイザーは参加選手数の範囲内で登録できる（どの選手のベンチにも入れる）。</t>
    <rPh sb="2" eb="3">
      <t>チュウ</t>
    </rPh>
    <rPh sb="12" eb="14">
      <t>サンカ</t>
    </rPh>
    <rPh sb="14" eb="17">
      <t>センシュスウ</t>
    </rPh>
    <rPh sb="18" eb="21">
      <t>ハンイナイ</t>
    </rPh>
    <rPh sb="22" eb="24">
      <t>トウロク</t>
    </rPh>
    <rPh sb="30" eb="32">
      <t>センシュ</t>
    </rPh>
    <rPh sb="38" eb="39">
      <t>ハイ</t>
    </rPh>
    <phoneticPr fontId="2"/>
  </si>
  <si>
    <t>都道府県名</t>
    <rPh sb="0" eb="4">
      <t>トドウフケン</t>
    </rPh>
    <rPh sb="4" eb="5">
      <t>メイ</t>
    </rPh>
    <phoneticPr fontId="2"/>
  </si>
  <si>
    <t>　外部指導者が引率する場合</t>
    <rPh sb="1" eb="3">
      <t>ガイブ</t>
    </rPh>
    <rPh sb="3" eb="6">
      <t>シドウシャ</t>
    </rPh>
    <rPh sb="7" eb="9">
      <t>インソツ</t>
    </rPh>
    <rPh sb="11" eb="13">
      <t>バアイ</t>
    </rPh>
    <phoneticPr fontId="2"/>
  </si>
  <si>
    <t>　　　　・監督，選手がアドバイザーに入る場合には登録の必要はない。</t>
    <rPh sb="5" eb="7">
      <t>カントク</t>
    </rPh>
    <rPh sb="8" eb="10">
      <t>センシュ</t>
    </rPh>
    <rPh sb="18" eb="19">
      <t>ハイ</t>
    </rPh>
    <rPh sb="20" eb="22">
      <t>バアイ</t>
    </rPh>
    <rPh sb="24" eb="26">
      <t>トウロク</t>
    </rPh>
    <rPh sb="27" eb="29">
      <t>ヒツヨウ</t>
    </rPh>
    <phoneticPr fontId="2"/>
  </si>
  <si>
    <t>（公財）日本中学校体育連盟会長　様</t>
    <rPh sb="1" eb="2">
      <t>コウ</t>
    </rPh>
    <rPh sb="2" eb="3">
      <t>ザイ</t>
    </rPh>
    <rPh sb="4" eb="6">
      <t>ニッポン</t>
    </rPh>
    <rPh sb="6" eb="9">
      <t>チュウガッコウ</t>
    </rPh>
    <rPh sb="9" eb="11">
      <t>タイイク</t>
    </rPh>
    <rPh sb="11" eb="13">
      <t>レンメイ</t>
    </rPh>
    <rPh sb="13" eb="15">
      <t>カイチョウ</t>
    </rPh>
    <rPh sb="16" eb="17">
      <t>サマ</t>
    </rPh>
    <phoneticPr fontId="2"/>
  </si>
  <si>
    <t>ふりがな</t>
    <phoneticPr fontId="2"/>
  </si>
  <si>
    <t>ふ　　り　　が　　な</t>
    <phoneticPr fontId="2"/>
  </si>
  <si>
    <t>ふ　り　が　な</t>
    <phoneticPr fontId="2"/>
  </si>
  <si>
    <t>・各チームの主将は１番に記入してください。</t>
    <rPh sb="1" eb="2">
      <t>カク</t>
    </rPh>
    <rPh sb="6" eb="8">
      <t>シュショウ</t>
    </rPh>
    <rPh sb="10" eb="11">
      <t>バン</t>
    </rPh>
    <rPh sb="12" eb="14">
      <t>キニュウ</t>
    </rPh>
    <phoneticPr fontId="2"/>
  </si>
  <si>
    <t>・上記の者は，本大会の参加についての保護者の同意を得ているので，参加を申し込みます。</t>
    <rPh sb="1" eb="3">
      <t>ジョウキ</t>
    </rPh>
    <rPh sb="4" eb="5">
      <t>モノ</t>
    </rPh>
    <rPh sb="7" eb="8">
      <t>ホン</t>
    </rPh>
    <rPh sb="8" eb="10">
      <t>タイカイ</t>
    </rPh>
    <rPh sb="11" eb="13">
      <t>サンカ</t>
    </rPh>
    <rPh sb="18" eb="21">
      <t>ホゴシャ</t>
    </rPh>
    <rPh sb="22" eb="24">
      <t>ドウイ</t>
    </rPh>
    <rPh sb="25" eb="26">
      <t>エ</t>
    </rPh>
    <rPh sb="32" eb="34">
      <t>サンカ</t>
    </rPh>
    <rPh sb="35" eb="36">
      <t>モウ</t>
    </rPh>
    <rPh sb="37" eb="38">
      <t>コ</t>
    </rPh>
    <phoneticPr fontId="2"/>
  </si>
  <si>
    <t>1
主将</t>
    <rPh sb="2" eb="4">
      <t>シュショウ</t>
    </rPh>
    <phoneticPr fontId="2"/>
  </si>
  <si>
    <t>ブロック順　位</t>
    <rPh sb="4" eb="5">
      <t>ジュン</t>
    </rPh>
    <rPh sb="6" eb="7">
      <t>クライ</t>
    </rPh>
    <phoneticPr fontId="2"/>
  </si>
  <si>
    <t>備 考</t>
    <rPh sb="0" eb="1">
      <t>ビ</t>
    </rPh>
    <rPh sb="2" eb="3">
      <t>コウ</t>
    </rPh>
    <phoneticPr fontId="2"/>
  </si>
  <si>
    <t>ブロック名</t>
    <rPh sb="4" eb="5">
      <t>メイ</t>
    </rPh>
    <phoneticPr fontId="2"/>
  </si>
  <si>
    <t>ブロック順位</t>
    <rPh sb="4" eb="6">
      <t>ジュンイ</t>
    </rPh>
    <phoneticPr fontId="2"/>
  </si>
  <si>
    <t>部活動指導員の場合　任命権者</t>
    <rPh sb="0" eb="6">
      <t>ブカツドウシドウイン</t>
    </rPh>
    <rPh sb="7" eb="9">
      <t>バアイ</t>
    </rPh>
    <rPh sb="10" eb="13">
      <t>ニンメイケン</t>
    </rPh>
    <rPh sb="13" eb="14">
      <t>シャ</t>
    </rPh>
    <phoneticPr fontId="2"/>
  </si>
  <si>
    <t>電　話</t>
    <rPh sb="0" eb="1">
      <t>デン</t>
    </rPh>
    <rPh sb="2" eb="3">
      <t>ハナシ</t>
    </rPh>
    <phoneticPr fontId="2"/>
  </si>
  <si>
    <t>ＦＡＸ</t>
    <phoneticPr fontId="2"/>
  </si>
  <si>
    <t>連絡先</t>
    <rPh sb="0" eb="3">
      <t>レンラクサキ</t>
    </rPh>
    <phoneticPr fontId="2"/>
  </si>
  <si>
    <t>携　帯</t>
    <phoneticPr fontId="2"/>
  </si>
  <si>
    <t>校長</t>
    <rPh sb="0" eb="2">
      <t>コウチョウ</t>
    </rPh>
    <phoneticPr fontId="2"/>
  </si>
  <si>
    <t>教員</t>
    <rPh sb="0" eb="2">
      <t>キョウイン</t>
    </rPh>
    <phoneticPr fontId="2"/>
  </si>
  <si>
    <t>監督の立場</t>
    <rPh sb="0" eb="2">
      <t>カントク</t>
    </rPh>
    <rPh sb="3" eb="5">
      <t>タチバ</t>
    </rPh>
    <phoneticPr fontId="2"/>
  </si>
  <si>
    <t>アドバイザー</t>
    <phoneticPr fontId="2"/>
  </si>
  <si>
    <t>アドバイザーの立場</t>
    <rPh sb="7" eb="9">
      <t>タチバ</t>
    </rPh>
    <phoneticPr fontId="2"/>
  </si>
  <si>
    <t>部活動指導員</t>
    <rPh sb="0" eb="6">
      <t>ブカツドウシドウイン</t>
    </rPh>
    <phoneticPr fontId="2"/>
  </si>
  <si>
    <t>外部指導者</t>
    <rPh sb="0" eb="5">
      <t>ガイブシドウシャ</t>
    </rPh>
    <phoneticPr fontId="2"/>
  </si>
  <si>
    <t>生年月日(西暦)</t>
    <rPh sb="0" eb="1">
      <t>ショウ</t>
    </rPh>
    <rPh sb="1" eb="2">
      <t>トシ</t>
    </rPh>
    <rPh sb="2" eb="3">
      <t>ツキ</t>
    </rPh>
    <rPh sb="3" eb="4">
      <t>ヒ</t>
    </rPh>
    <rPh sb="5" eb="7">
      <t>セイレキ</t>
    </rPh>
    <phoneticPr fontId="2"/>
  </si>
  <si>
    <t>生年月日(西暦)</t>
    <rPh sb="0" eb="1">
      <t>セイ</t>
    </rPh>
    <rPh sb="1" eb="2">
      <t>ネン</t>
    </rPh>
    <rPh sb="2" eb="3">
      <t>ツキ</t>
    </rPh>
    <rPh sb="3" eb="4">
      <t>ヒ</t>
    </rPh>
    <rPh sb="5" eb="7">
      <t>セイレキ</t>
    </rPh>
    <phoneticPr fontId="2"/>
  </si>
  <si>
    <t>　また，本大会の参加申し込みに際し，大会要項に記載の内容を確認し，同意を得ています。</t>
    <rPh sb="4" eb="5">
      <t>ホン</t>
    </rPh>
    <rPh sb="5" eb="7">
      <t>タイカイ</t>
    </rPh>
    <rPh sb="8" eb="10">
      <t>サンカ</t>
    </rPh>
    <rPh sb="10" eb="11">
      <t>モウ</t>
    </rPh>
    <rPh sb="12" eb="13">
      <t>コ</t>
    </rPh>
    <rPh sb="15" eb="16">
      <t>サイ</t>
    </rPh>
    <rPh sb="18" eb="20">
      <t>タイカイ</t>
    </rPh>
    <rPh sb="20" eb="22">
      <t>ヨウコウ</t>
    </rPh>
    <rPh sb="23" eb="25">
      <t>キサイ</t>
    </rPh>
    <rPh sb="26" eb="28">
      <t>ナイヨウ</t>
    </rPh>
    <rPh sb="29" eb="31">
      <t>カクニン</t>
    </rPh>
    <rPh sb="33" eb="35">
      <t>ドウイ</t>
    </rPh>
    <rPh sb="36" eb="37">
      <t>エ</t>
    </rPh>
    <phoneticPr fontId="2"/>
  </si>
  <si>
    <t xml:space="preserve">（公財）日本卓球協会会長　　　　様 </t>
    <rPh sb="1" eb="3">
      <t>コウザイ</t>
    </rPh>
    <rPh sb="4" eb="5">
      <t>ヒ</t>
    </rPh>
    <rPh sb="5" eb="6">
      <t>ホン</t>
    </rPh>
    <rPh sb="6" eb="7">
      <t>タク</t>
    </rPh>
    <rPh sb="7" eb="8">
      <t>タマ</t>
    </rPh>
    <rPh sb="8" eb="9">
      <t>キョウ</t>
    </rPh>
    <rPh sb="9" eb="10">
      <t>カイ</t>
    </rPh>
    <rPh sb="10" eb="11">
      <t>カイ</t>
    </rPh>
    <rPh sb="11" eb="12">
      <t>チョウ</t>
    </rPh>
    <rPh sb="16" eb="17">
      <t>サマ</t>
    </rPh>
    <phoneticPr fontId="2"/>
  </si>
  <si>
    <t>氏　　名</t>
    <rPh sb="0" eb="1">
      <t>シ</t>
    </rPh>
    <rPh sb="3" eb="4">
      <t>メイ</t>
    </rPh>
    <phoneticPr fontId="2"/>
  </si>
  <si>
    <t>学校名またはチーム名
（正式名称）</t>
    <rPh sb="0" eb="2">
      <t>ガッコウ</t>
    </rPh>
    <rPh sb="2" eb="3">
      <t>メイ</t>
    </rPh>
    <rPh sb="9" eb="10">
      <t>メイ</t>
    </rPh>
    <rPh sb="12" eb="14">
      <t>セイシキ</t>
    </rPh>
    <rPh sb="14" eb="16">
      <t>メイショウ</t>
    </rPh>
    <phoneticPr fontId="2"/>
  </si>
  <si>
    <t>学校名またはチーム名
（プログラム用略称）</t>
    <rPh sb="0" eb="2">
      <t>ガッコウ</t>
    </rPh>
    <rPh sb="2" eb="3">
      <t>メイ</t>
    </rPh>
    <rPh sb="9" eb="10">
      <t>メイ</t>
    </rPh>
    <rPh sb="17" eb="18">
      <t>ヨウ</t>
    </rPh>
    <rPh sb="18" eb="20">
      <t>リャクショウ</t>
    </rPh>
    <phoneticPr fontId="2"/>
  </si>
  <si>
    <t>・申込書の学校またはチーム名，氏名が大会プログラム，賞状に記載されます。</t>
    <rPh sb="1" eb="3">
      <t>モウシコミ</t>
    </rPh>
    <rPh sb="3" eb="4">
      <t>ショ</t>
    </rPh>
    <rPh sb="5" eb="7">
      <t>ガッコウ</t>
    </rPh>
    <rPh sb="13" eb="14">
      <t>メイ</t>
    </rPh>
    <rPh sb="15" eb="17">
      <t>シメイ</t>
    </rPh>
    <rPh sb="18" eb="20">
      <t>タイカイ</t>
    </rPh>
    <rPh sb="26" eb="28">
      <t>ショウジョウ</t>
    </rPh>
    <rPh sb="29" eb="31">
      <t>キサイ</t>
    </rPh>
    <phoneticPr fontId="2"/>
  </si>
  <si>
    <t>部活動指導員の場合
任命権者</t>
    <rPh sb="0" eb="6">
      <t>ブカツドウシドウイン</t>
    </rPh>
    <rPh sb="7" eb="9">
      <t>バアイ</t>
    </rPh>
    <rPh sb="10" eb="13">
      <t>ニンメイケン</t>
    </rPh>
    <rPh sb="13" eb="14">
      <t>シャ</t>
    </rPh>
    <phoneticPr fontId="2"/>
  </si>
  <si>
    <t>　　　　・申込書の学校名またはチーム名，氏名が大会プログラム，賞状に記載されます。</t>
    <rPh sb="5" eb="7">
      <t>モウシコミ</t>
    </rPh>
    <rPh sb="7" eb="8">
      <t>ショ</t>
    </rPh>
    <rPh sb="9" eb="12">
      <t>ガッコウメイ</t>
    </rPh>
    <rPh sb="18" eb="19">
      <t>メイ</t>
    </rPh>
    <rPh sb="20" eb="22">
      <t>シメイ</t>
    </rPh>
    <rPh sb="23" eb="25">
      <t>タイカイ</t>
    </rPh>
    <rPh sb="31" eb="33">
      <t>ショウジョウ</t>
    </rPh>
    <rPh sb="34" eb="36">
      <t>キサイ</t>
    </rPh>
    <phoneticPr fontId="2"/>
  </si>
  <si>
    <t>　　　　・アドバイザーの欄は、校長・教員・部活動指導員・地域クラブ活動構成員・外部指導者からあてはまるものを選ぶ。</t>
    <rPh sb="15" eb="17">
      <t>コウチョウ</t>
    </rPh>
    <rPh sb="18" eb="20">
      <t>キョウイン</t>
    </rPh>
    <rPh sb="21" eb="24">
      <t>ブカツドウ</t>
    </rPh>
    <rPh sb="24" eb="27">
      <t>シドウイン</t>
    </rPh>
    <rPh sb="33" eb="35">
      <t>カツドウ</t>
    </rPh>
    <rPh sb="39" eb="41">
      <t>ガイブ</t>
    </rPh>
    <rPh sb="41" eb="44">
      <t>シドウシャ</t>
    </rPh>
    <rPh sb="54" eb="55">
      <t>エラ</t>
    </rPh>
    <phoneticPr fontId="2"/>
  </si>
  <si>
    <t>地域クラブ活動構成員</t>
    <rPh sb="5" eb="7">
      <t>カツドウ</t>
    </rPh>
    <phoneticPr fontId="2"/>
  </si>
  <si>
    <t>電　話</t>
    <phoneticPr fontId="2"/>
  </si>
  <si>
    <t>（　　　）　　　－</t>
    <phoneticPr fontId="2"/>
  </si>
  <si>
    <t>　　　　－　　　－</t>
    <phoneticPr fontId="2"/>
  </si>
  <si>
    <t>都道府県</t>
    <rPh sb="0" eb="4">
      <t>トドウフケン</t>
    </rPh>
    <phoneticPr fontId="2"/>
  </si>
  <si>
    <t>北海道</t>
  </si>
  <si>
    <t>東北</t>
  </si>
  <si>
    <t>関東</t>
  </si>
  <si>
    <t>北信越</t>
  </si>
  <si>
    <t>東海</t>
  </si>
  <si>
    <t>近畿</t>
  </si>
  <si>
    <t>中国</t>
  </si>
  <si>
    <t>四国</t>
  </si>
  <si>
    <t>九州</t>
  </si>
  <si>
    <t>東京都</t>
  </si>
  <si>
    <t>京都府</t>
  </si>
  <si>
    <t>大阪府</t>
  </si>
  <si>
    <t>第５７回　全国中学校卓球大会参加申込書</t>
    <rPh sb="0" eb="1">
      <t>ダイ</t>
    </rPh>
    <rPh sb="3" eb="4">
      <t>カイ</t>
    </rPh>
    <rPh sb="5" eb="7">
      <t>ゼンコク</t>
    </rPh>
    <rPh sb="7" eb="10">
      <t>チュウガッコウ</t>
    </rPh>
    <rPh sb="10" eb="12">
      <t>タッキュウ</t>
    </rPh>
    <rPh sb="12" eb="14">
      <t>タイカイ</t>
    </rPh>
    <rPh sb="14" eb="16">
      <t>サンカ</t>
    </rPh>
    <rPh sb="16" eb="17">
      <t>モウ</t>
    </rPh>
    <rPh sb="17" eb="18">
      <t>コ</t>
    </rPh>
    <rPh sb="18" eb="19">
      <t>ショ</t>
    </rPh>
    <phoneticPr fontId="2"/>
  </si>
  <si>
    <t>ID</t>
    <phoneticPr fontId="2"/>
  </si>
  <si>
    <t>_1</t>
    <phoneticPr fontId="2"/>
  </si>
  <si>
    <t>_2</t>
  </si>
  <si>
    <t>_3</t>
  </si>
  <si>
    <t>_4</t>
  </si>
  <si>
    <t>_5</t>
  </si>
  <si>
    <t>_6</t>
  </si>
  <si>
    <t>_7</t>
  </si>
  <si>
    <t>_8</t>
  </si>
  <si>
    <t>_a</t>
    <phoneticPr fontId="2"/>
  </si>
  <si>
    <t>_k</t>
    <phoneticPr fontId="2"/>
  </si>
  <si>
    <t>ふりがな</t>
    <phoneticPr fontId="2"/>
  </si>
  <si>
    <t>略称・学年/立場</t>
    <rPh sb="0" eb="2">
      <t>リャクショウ</t>
    </rPh>
    <rPh sb="3" eb="5">
      <t>ガクネン</t>
    </rPh>
    <rPh sb="6" eb="8">
      <t>タチバ</t>
    </rPh>
    <phoneticPr fontId="2"/>
  </si>
  <si>
    <t>名前</t>
    <phoneticPr fontId="2"/>
  </si>
  <si>
    <t>_tn</t>
    <phoneticPr fontId="2"/>
  </si>
  <si>
    <t>学校名</t>
    <rPh sb="0" eb="3">
      <t>がっこうめい</t>
    </rPh>
    <phoneticPr fontId="2" type="Hiragana"/>
  </si>
  <si>
    <t>☆これより下は、実行委員会がプログラム作成に使用します。☆</t>
    <rPh sb="5" eb="6">
      <t>した</t>
    </rPh>
    <rPh sb="8" eb="10">
      <t>じっこう</t>
    </rPh>
    <rPh sb="10" eb="13">
      <t>いいんかい</t>
    </rPh>
    <rPh sb="19" eb="21">
      <t>さくせい</t>
    </rPh>
    <rPh sb="22" eb="24">
      <t>しよう</t>
    </rPh>
    <phoneticPr fontId="2" type="Hiragana"/>
  </si>
  <si>
    <t>ブロック</t>
    <phoneticPr fontId="2" type="Hiragana"/>
  </si>
  <si>
    <t>順位</t>
    <rPh sb="0" eb="2">
      <t>じゅんい</t>
    </rPh>
    <phoneticPr fontId="2" type="Hiragana"/>
  </si>
  <si>
    <t>学校名プ</t>
    <rPh sb="0" eb="3">
      <t>がっこうめい</t>
    </rPh>
    <phoneticPr fontId="2" type="Hiragana"/>
  </si>
  <si>
    <t>ブロック順位</t>
    <rPh sb="4" eb="6">
      <t>じゅんい</t>
    </rPh>
    <phoneticPr fontId="2" type="Hiragana"/>
  </si>
  <si>
    <t>備考</t>
    <rPh sb="0" eb="2">
      <t>びこう</t>
    </rPh>
    <phoneticPr fontId="2" type="Hiragana"/>
  </si>
  <si>
    <t>ア氏名</t>
    <rPh sb="1" eb="3">
      <t>しめい</t>
    </rPh>
    <phoneticPr fontId="2" type="Hiragana"/>
  </si>
  <si>
    <t>アふり</t>
    <phoneticPr fontId="2" type="Hiragana"/>
  </si>
  <si>
    <t>学校名正</t>
    <rPh sb="0" eb="2">
      <t>がっこう</t>
    </rPh>
    <rPh sb="2" eb="3">
      <t>めい</t>
    </rPh>
    <rPh sb="3" eb="4">
      <t>ただし</t>
    </rPh>
    <phoneticPr fontId="2" type="Hiragana"/>
  </si>
  <si>
    <t>学校ふり正</t>
    <rPh sb="0" eb="2">
      <t>がっこう</t>
    </rPh>
    <rPh sb="4" eb="5">
      <t>せい</t>
    </rPh>
    <phoneticPr fontId="2" type="Hiragana"/>
  </si>
  <si>
    <t>Bk_</t>
    <phoneticPr fontId="2"/>
  </si>
  <si>
    <t>年</t>
    <rPh sb="0" eb="1">
      <t>トシ</t>
    </rPh>
    <phoneticPr fontId="2"/>
  </si>
  <si>
    <t>青森</t>
  </si>
  <si>
    <t>茨城</t>
  </si>
  <si>
    <t>新潟</t>
  </si>
  <si>
    <t>静岡</t>
  </si>
  <si>
    <t>滋賀</t>
  </si>
  <si>
    <t>鳥取</t>
  </si>
  <si>
    <t>徳島</t>
  </si>
  <si>
    <t>福岡</t>
  </si>
  <si>
    <t>岩手</t>
  </si>
  <si>
    <t>栃木</t>
  </si>
  <si>
    <t>富山</t>
  </si>
  <si>
    <t>愛知</t>
  </si>
  <si>
    <t>島根</t>
  </si>
  <si>
    <t>香川</t>
  </si>
  <si>
    <t>佐賀</t>
  </si>
  <si>
    <t>宮城</t>
  </si>
  <si>
    <t>群馬</t>
  </si>
  <si>
    <t>石川</t>
  </si>
  <si>
    <t>三重</t>
  </si>
  <si>
    <t>岡山</t>
  </si>
  <si>
    <t>愛媛</t>
  </si>
  <si>
    <t>長崎</t>
  </si>
  <si>
    <t>秋田</t>
  </si>
  <si>
    <t>埼玉</t>
  </si>
  <si>
    <t>福井</t>
  </si>
  <si>
    <t>岐阜</t>
  </si>
  <si>
    <t>兵庫</t>
  </si>
  <si>
    <t>広島</t>
  </si>
  <si>
    <t>高知</t>
  </si>
  <si>
    <t>熊本</t>
  </si>
  <si>
    <t>山形</t>
  </si>
  <si>
    <t>千葉</t>
  </si>
  <si>
    <t>長野</t>
  </si>
  <si>
    <t>奈良</t>
  </si>
  <si>
    <t>山口</t>
  </si>
  <si>
    <t>大分</t>
  </si>
  <si>
    <t>福島</t>
  </si>
  <si>
    <t>和歌山</t>
  </si>
  <si>
    <t>宮崎</t>
  </si>
  <si>
    <t>神奈川</t>
  </si>
  <si>
    <t>鹿児島</t>
  </si>
  <si>
    <t>山梨</t>
  </si>
  <si>
    <t>沖縄</t>
  </si>
  <si>
    <t>推薦</t>
    <rPh sb="0" eb="2">
      <t>スイセン</t>
    </rPh>
    <phoneticPr fontId="2"/>
  </si>
  <si>
    <t>開催1</t>
    <rPh sb="0" eb="2">
      <t>カイサイ</t>
    </rPh>
    <phoneticPr fontId="2"/>
  </si>
  <si>
    <t>開催2</t>
    <rPh sb="0" eb="2">
      <t>カイサイ</t>
    </rPh>
    <phoneticPr fontId="2"/>
  </si>
  <si>
    <r>
      <rPr>
        <b/>
        <sz val="11"/>
        <rFont val="ＭＳ ゴシック"/>
        <family val="3"/>
        <charset val="128"/>
      </rPr>
      <t>東北</t>
    </r>
    <r>
      <rPr>
        <b/>
        <sz val="11"/>
        <rFont val="ＭＳ Ｐゴシック"/>
        <family val="2"/>
        <charset val="128"/>
      </rPr>
      <t>枠</t>
    </r>
    <rPh sb="2" eb="3">
      <t>ワク</t>
    </rPh>
    <phoneticPr fontId="2"/>
  </si>
  <si>
    <r>
      <rPr>
        <b/>
        <sz val="11"/>
        <rFont val="ＭＳ ゴシック"/>
        <family val="3"/>
        <charset val="128"/>
      </rPr>
      <t>関東</t>
    </r>
    <r>
      <rPr>
        <b/>
        <sz val="11"/>
        <rFont val="ＭＳ Ｐゴシック"/>
        <family val="2"/>
        <charset val="128"/>
      </rPr>
      <t>枠</t>
    </r>
    <phoneticPr fontId="2"/>
  </si>
  <si>
    <r>
      <rPr>
        <b/>
        <sz val="11"/>
        <rFont val="ＭＳ ゴシック"/>
        <family val="3"/>
        <charset val="128"/>
      </rPr>
      <t>北信越</t>
    </r>
    <r>
      <rPr>
        <b/>
        <sz val="11"/>
        <rFont val="ＭＳ Ｐゴシック"/>
        <family val="2"/>
        <charset val="128"/>
      </rPr>
      <t>枠</t>
    </r>
    <phoneticPr fontId="2"/>
  </si>
  <si>
    <r>
      <rPr>
        <b/>
        <sz val="11"/>
        <rFont val="ＭＳ ゴシック"/>
        <family val="3"/>
        <charset val="128"/>
      </rPr>
      <t>東海</t>
    </r>
    <r>
      <rPr>
        <b/>
        <sz val="11"/>
        <rFont val="ＭＳ Ｐゴシック"/>
        <family val="2"/>
        <charset val="128"/>
      </rPr>
      <t>枠</t>
    </r>
    <phoneticPr fontId="2"/>
  </si>
  <si>
    <r>
      <rPr>
        <b/>
        <sz val="11"/>
        <rFont val="ＭＳ ゴシック"/>
        <family val="3"/>
        <charset val="128"/>
      </rPr>
      <t>近畿</t>
    </r>
    <r>
      <rPr>
        <b/>
        <sz val="11"/>
        <rFont val="ＭＳ Ｐゴシック"/>
        <family val="2"/>
        <charset val="128"/>
      </rPr>
      <t>枠</t>
    </r>
    <phoneticPr fontId="2"/>
  </si>
  <si>
    <r>
      <rPr>
        <b/>
        <sz val="11"/>
        <rFont val="ＭＳ ゴシック"/>
        <family val="3"/>
        <charset val="128"/>
      </rPr>
      <t>中国</t>
    </r>
    <r>
      <rPr>
        <b/>
        <sz val="11"/>
        <rFont val="ＭＳ Ｐゴシック"/>
        <family val="2"/>
        <charset val="128"/>
      </rPr>
      <t>枠</t>
    </r>
    <phoneticPr fontId="2"/>
  </si>
  <si>
    <r>
      <rPr>
        <b/>
        <sz val="11"/>
        <rFont val="ＭＳ ゴシック"/>
        <family val="3"/>
        <charset val="128"/>
      </rPr>
      <t>四国</t>
    </r>
    <r>
      <rPr>
        <b/>
        <sz val="11"/>
        <rFont val="ＭＳ Ｐゴシック"/>
        <family val="2"/>
        <charset val="128"/>
      </rPr>
      <t>枠</t>
    </r>
    <phoneticPr fontId="2"/>
  </si>
  <si>
    <r>
      <rPr>
        <b/>
        <sz val="11"/>
        <rFont val="ＭＳ ゴシック"/>
        <family val="3"/>
        <charset val="128"/>
      </rPr>
      <t>九州</t>
    </r>
    <r>
      <rPr>
        <b/>
        <sz val="11"/>
        <rFont val="ＭＳ Ｐゴシック"/>
        <family val="2"/>
        <charset val="128"/>
      </rPr>
      <t>枠</t>
    </r>
    <phoneticPr fontId="2"/>
  </si>
  <si>
    <t>プルダウンリスト</t>
    <phoneticPr fontId="2"/>
  </si>
  <si>
    <t>北海道枠</t>
    <phoneticPr fontId="2"/>
  </si>
  <si>
    <t>個人戦出場枠リスト　※開催地枠があるブロックに、「開催1、開催2]を追加してください。</t>
    <rPh sb="0" eb="3">
      <t>コジンセン</t>
    </rPh>
    <rPh sb="3" eb="6">
      <t>シュツジョウワク</t>
    </rPh>
    <rPh sb="11" eb="14">
      <t>カイサイチ</t>
    </rPh>
    <rPh sb="14" eb="15">
      <t>ワク</t>
    </rPh>
    <rPh sb="25" eb="27">
      <t>カイサイ</t>
    </rPh>
    <rPh sb="29" eb="31">
      <t>カイサイ</t>
    </rPh>
    <rPh sb="34" eb="36">
      <t>ツイカ</t>
    </rPh>
    <phoneticPr fontId="2"/>
  </si>
  <si>
    <t>監督・アドバイザーの立場　リスト</t>
    <rPh sb="0" eb="2">
      <t>カントク</t>
    </rPh>
    <rPh sb="10" eb="12">
      <t>タチバ</t>
    </rPh>
    <phoneticPr fontId="2"/>
  </si>
  <si>
    <t>開催ブロックの都道府県リスト</t>
    <rPh sb="0" eb="2">
      <t>カイサイ</t>
    </rPh>
    <rPh sb="7" eb="11">
      <t>トドウフケン</t>
    </rPh>
    <phoneticPr fontId="2"/>
  </si>
  <si>
    <t>※参加する生徒がいない種目は「０」を選択してください。</t>
    <rPh sb="1" eb="3">
      <t>サンカ</t>
    </rPh>
    <rPh sb="5" eb="7">
      <t>セイト</t>
    </rPh>
    <rPh sb="11" eb="13">
      <t>シュモク</t>
    </rPh>
    <rPh sb="18" eb="20">
      <t>センタク</t>
    </rPh>
    <phoneticPr fontId="2"/>
  </si>
  <si>
    <t>北海道団</t>
  </si>
  <si>
    <t>東北団</t>
    <phoneticPr fontId="2"/>
  </si>
  <si>
    <t>関東団</t>
  </si>
  <si>
    <t>北信越団</t>
  </si>
  <si>
    <t>東海団</t>
  </si>
  <si>
    <t>近畿団</t>
  </si>
  <si>
    <t>中国団</t>
  </si>
  <si>
    <t>四国団</t>
  </si>
  <si>
    <t>九州団</t>
  </si>
  <si>
    <t>はじめに　参加者数リスト</t>
    <rPh sb="5" eb="9">
      <t>サンカシャスウ</t>
    </rPh>
    <phoneticPr fontId="2"/>
  </si>
  <si>
    <t>郵便番号</t>
    <rPh sb="0" eb="2">
      <t>ゆうびん</t>
    </rPh>
    <rPh sb="2" eb="4">
      <t>ばんごう</t>
    </rPh>
    <phoneticPr fontId="2" type="Hiragana"/>
  </si>
  <si>
    <t>※黄色のセルに必要事項の入力をお願いします。</t>
    <rPh sb="1" eb="3">
      <t>きいろ</t>
    </rPh>
    <rPh sb="7" eb="9">
      <t>ひつよう</t>
    </rPh>
    <rPh sb="9" eb="11">
      <t>じこう</t>
    </rPh>
    <rPh sb="12" eb="14">
      <t>にゅうりょく</t>
    </rPh>
    <rPh sb="16" eb="17">
      <t>ねが</t>
    </rPh>
    <phoneticPr fontId="2" type="Hiragana"/>
  </si>
  <si>
    <t>ブロック・都道府県</t>
    <rPh sb="5" eb="9">
      <t>とどうふけん</t>
    </rPh>
    <phoneticPr fontId="2" type="Hiragana"/>
  </si>
  <si>
    <t>※個人戦出場者のうち、
団体戦と重複して出場する選手数</t>
    <rPh sb="1" eb="4">
      <t>こじんせん</t>
    </rPh>
    <rPh sb="4" eb="6">
      <t>しゅつじょう</t>
    </rPh>
    <rPh sb="6" eb="7">
      <t>しゃ</t>
    </rPh>
    <rPh sb="12" eb="15">
      <t>だんたいせん</t>
    </rPh>
    <rPh sb="16" eb="18">
      <t>ちょうふく</t>
    </rPh>
    <rPh sb="20" eb="22">
      <t>しゅつじょう</t>
    </rPh>
    <rPh sb="24" eb="27">
      <t>せんしゅすう</t>
    </rPh>
    <phoneticPr fontId="2" type="Hiragana"/>
  </si>
  <si>
    <t>×</t>
    <phoneticPr fontId="2" type="Hiragana"/>
  </si>
  <si>
    <t>＝</t>
    <phoneticPr fontId="2" type="Hiragana"/>
  </si>
  <si>
    <t>合計</t>
    <rPh sb="0" eb="2">
      <t>ごうけい</t>
    </rPh>
    <phoneticPr fontId="2" type="Hiragana"/>
  </si>
  <si>
    <t>男子
参加費</t>
    <rPh sb="0" eb="2">
      <t>だんし</t>
    </rPh>
    <rPh sb="3" eb="6">
      <t>さんかひ</t>
    </rPh>
    <phoneticPr fontId="2" type="Hiragana"/>
  </si>
  <si>
    <t>女子
参加費</t>
    <rPh sb="0" eb="2">
      <t>じょし</t>
    </rPh>
    <rPh sb="3" eb="6">
      <t>さんかひ</t>
    </rPh>
    <phoneticPr fontId="2" type="Hiragana"/>
  </si>
  <si>
    <t>電話・FAX</t>
    <rPh sb="0" eb="2">
      <t>でんわ</t>
    </rPh>
    <phoneticPr fontId="2" type="Hiragana"/>
  </si>
  <si>
    <t>申込日</t>
    <rPh sb="0" eb="3">
      <t>もうしこみび</t>
    </rPh>
    <phoneticPr fontId="2" type="Hiragana"/>
  </si>
  <si>
    <t>これより下は、実行委員会がプログラム作成に使用します。触らないでください</t>
    <rPh sb="4" eb="5">
      <t>した</t>
    </rPh>
    <rPh sb="7" eb="9">
      <t>じっこう</t>
    </rPh>
    <rPh sb="9" eb="12">
      <t>いいんかい</t>
    </rPh>
    <rPh sb="18" eb="20">
      <t>さくせい</t>
    </rPh>
    <rPh sb="21" eb="23">
      <t>しよう</t>
    </rPh>
    <rPh sb="27" eb="28">
      <t>さわ</t>
    </rPh>
    <phoneticPr fontId="2" type="Hiragana"/>
  </si>
  <si>
    <t>ア立場</t>
    <rPh sb="1" eb="3">
      <t>たちば</t>
    </rPh>
    <phoneticPr fontId="2" type="Hiragana"/>
  </si>
  <si>
    <t>監督</t>
    <rPh sb="0" eb="2">
      <t>かんとく</t>
    </rPh>
    <phoneticPr fontId="2" type="Hiragana"/>
  </si>
  <si>
    <t>開催地</t>
    <rPh sb="0" eb="3">
      <t>カイサイチ</t>
    </rPh>
    <phoneticPr fontId="2"/>
  </si>
  <si>
    <t>備考・携帯</t>
    <rPh sb="0" eb="2">
      <t>びこう</t>
    </rPh>
    <rPh sb="3" eb="5">
      <t>けいたい</t>
    </rPh>
    <phoneticPr fontId="2" type="Hiragana"/>
  </si>
  <si>
    <t>外部指導者確認書（校長承認書）</t>
  </si>
  <si>
    <t>（ふりがな）</t>
  </si>
  <si>
    <t>氏　　　　　名</t>
  </si>
  <si>
    <t>性　　　　　別</t>
  </si>
  <si>
    <t>役　　　　　職</t>
  </si>
  <si>
    <t>学校との係わり</t>
  </si>
  <si>
    <t>年齢</t>
    <rPh sb="0" eb="2">
      <t>ねんれい</t>
    </rPh>
    <phoneticPr fontId="2" type="Hiragana"/>
  </si>
  <si>
    <t>校長</t>
    <rPh sb="0" eb="2">
      <t>こうちょう</t>
    </rPh>
    <phoneticPr fontId="2" type="Hiragana"/>
  </si>
  <si>
    <t>住所</t>
    <rPh sb="0" eb="2">
      <t>じゅうしょ</t>
    </rPh>
    <phoneticPr fontId="2" type="Hiragana"/>
  </si>
  <si>
    <t>電話</t>
    <rPh sb="0" eb="2">
      <t>でんわ</t>
    </rPh>
    <phoneticPr fontId="2" type="Hiragana"/>
  </si>
  <si>
    <t>FAX</t>
    <phoneticPr fontId="2" type="Hiragana"/>
  </si>
  <si>
    <t>都道府県リスト</t>
    <rPh sb="0" eb="4">
      <t>トドウフケン</t>
    </rPh>
    <phoneticPr fontId="2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</si>
  <si>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</si>
  <si>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</si>
  <si>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</si>
  <si>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</si>
  <si>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</si>
  <si>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</si>
  <si>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</si>
  <si>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</si>
  <si>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</si>
  <si>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</si>
  <si>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</si>
  <si>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</si>
  <si>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</si>
  <si>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</si>
  <si>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</si>
  <si>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</si>
  <si>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</si>
  <si>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</si>
  <si>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</si>
  <si>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</si>
  <si>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</si>
  <si>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</si>
  <si>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</si>
  <si>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</si>
  <si>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</si>
  <si>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</si>
  <si>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</si>
  <si>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</si>
  <si>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</si>
  <si>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</si>
  <si>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</si>
  <si>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</si>
  <si>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</si>
  <si>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</si>
  <si>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</si>
  <si>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</si>
  <si>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</si>
  <si>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</si>
  <si>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</si>
  <si>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</si>
  <si>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</si>
  <si>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</si>
  <si>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</si>
  <si>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東京</t>
    <phoneticPr fontId="2"/>
  </si>
  <si>
    <t>京都</t>
    <phoneticPr fontId="2"/>
  </si>
  <si>
    <t>大阪</t>
    <phoneticPr fontId="2"/>
  </si>
  <si>
    <t>印</t>
    <rPh sb="0" eb="1">
      <t>いん</t>
    </rPh>
    <phoneticPr fontId="2" type="Hiragana"/>
  </si>
  <si>
    <t>（内訳）</t>
    <rPh sb="1" eb="3">
      <t>ウチワケ</t>
    </rPh>
    <phoneticPr fontId="2"/>
  </si>
  <si>
    <t>団体戦・個人戦</t>
  </si>
  <si>
    <t>人　　数</t>
  </si>
  <si>
    <t>男　子　団　体　戦</t>
  </si>
  <si>
    <t>女　子　団　体　戦</t>
  </si>
  <si>
    <t>女　子　個　人　戦
(団体戦に出場しない選手)</t>
    <phoneticPr fontId="2"/>
  </si>
  <si>
    <t>男　子　個　人　戦
(団体戦に出場しない選手)</t>
    <phoneticPr fontId="2"/>
  </si>
  <si>
    <t>計</t>
    <rPh sb="0" eb="1">
      <t>ケイ</t>
    </rPh>
    <phoneticPr fontId="2"/>
  </si>
  <si>
    <t>01</t>
    <phoneticPr fontId="2"/>
  </si>
  <si>
    <t>02</t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</si>
  <si>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</si>
  <si>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</si>
  <si>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</si>
  <si>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</si>
  <si>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</si>
  <si>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</si>
  <si>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</si>
  <si>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</si>
  <si>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</si>
  <si>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</si>
  <si>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</si>
  <si>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</si>
  <si>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</si>
  <si>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</si>
  <si>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</si>
  <si>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</si>
  <si>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</si>
  <si>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</si>
  <si>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</si>
  <si>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</si>
  <si>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</si>
  <si>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</si>
  <si>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</si>
  <si>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</si>
  <si>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</si>
  <si>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</si>
  <si>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</si>
  <si>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</si>
  <si>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</si>
  <si>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</si>
  <si>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</si>
  <si>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</si>
  <si>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</si>
  <si>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</si>
  <si>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</si>
  <si>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</si>
  <si>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</si>
  <si>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</si>
  <si>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</si>
  <si>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</si>
  <si>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</si>
  <si>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</si>
  <si>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</si>
  <si>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</si>
  <si>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</si>
  <si>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県なし</t>
    <rPh sb="0" eb="1">
      <t>ケン</t>
    </rPh>
    <phoneticPr fontId="2"/>
  </si>
  <si>
    <t>県付</t>
    <rPh sb="0" eb="1">
      <t>ケン</t>
    </rPh>
    <rPh sb="1" eb="2">
      <t>ツキ</t>
    </rPh>
    <phoneticPr fontId="2"/>
  </si>
  <si>
    <t>コード</t>
    <phoneticPr fontId="2"/>
  </si>
  <si>
    <t xml:space="preserve"> ※  振込先</t>
  </si>
  <si>
    <t>【１】　学校名またはチーム名等の基本情報を入力してください。</t>
    <phoneticPr fontId="2"/>
  </si>
  <si>
    <t>【３】　出場する種目のシートに必要事項を入力して、申込書を作成してください。</t>
    <rPh sb="4" eb="6">
      <t>シュツジョウ</t>
    </rPh>
    <rPh sb="8" eb="10">
      <t>シュモク</t>
    </rPh>
    <rPh sb="15" eb="17">
      <t>ヒツヨウ</t>
    </rPh>
    <rPh sb="17" eb="19">
      <t>ジコウ</t>
    </rPh>
    <rPh sb="20" eb="22">
      <t>ニュウリョク</t>
    </rPh>
    <rPh sb="25" eb="28">
      <t>モウシコミショ</t>
    </rPh>
    <rPh sb="29" eb="31">
      <t>サクセイ</t>
    </rPh>
    <phoneticPr fontId="2"/>
  </si>
  <si>
    <t>申し込み内容を再度確認いただき、名前のミスや申し込み人数に誤りが無いことを確認してください。</t>
    <rPh sb="0" eb="1">
      <t>もう</t>
    </rPh>
    <rPh sb="2" eb="3">
      <t>こ</t>
    </rPh>
    <rPh sb="4" eb="6">
      <t>ないよう</t>
    </rPh>
    <rPh sb="7" eb="9">
      <t>さいど</t>
    </rPh>
    <rPh sb="9" eb="11">
      <t>かくにん</t>
    </rPh>
    <rPh sb="16" eb="18">
      <t>なまえ</t>
    </rPh>
    <rPh sb="22" eb="23">
      <t>もう</t>
    </rPh>
    <rPh sb="24" eb="25">
      <t>こ</t>
    </rPh>
    <rPh sb="26" eb="28">
      <t>にんずう</t>
    </rPh>
    <rPh sb="29" eb="30">
      <t>あやま</t>
    </rPh>
    <rPh sb="32" eb="33">
      <t>な</t>
    </rPh>
    <rPh sb="37" eb="39">
      <t>かくにん</t>
    </rPh>
    <phoneticPr fontId="2" type="Hiragana"/>
  </si>
  <si>
    <t>データ送信期限</t>
    <rPh sb="3" eb="5">
      <t>そうしん</t>
    </rPh>
    <rPh sb="5" eb="7">
      <t>きげん</t>
    </rPh>
    <phoneticPr fontId="2" type="Hiragana"/>
  </si>
  <si>
    <t>都道府県番号</t>
    <rPh sb="0" eb="4">
      <t>とどうふけん</t>
    </rPh>
    <rPh sb="4" eb="6">
      <t>ばんごう</t>
    </rPh>
    <phoneticPr fontId="2" type="Hiragana"/>
  </si>
  <si>
    <t>①男子団体</t>
    <rPh sb="1" eb="3">
      <t>ダンシ</t>
    </rPh>
    <rPh sb="3" eb="5">
      <t>ダンタイ</t>
    </rPh>
    <phoneticPr fontId="2"/>
  </si>
  <si>
    <t>②男子個人</t>
    <rPh sb="1" eb="3">
      <t>ダンシ</t>
    </rPh>
    <rPh sb="3" eb="5">
      <t>コジン</t>
    </rPh>
    <phoneticPr fontId="2"/>
  </si>
  <si>
    <t>③女子団体</t>
    <rPh sb="1" eb="3">
      <t>ジョシ</t>
    </rPh>
    <rPh sb="3" eb="5">
      <t>ダンタイ</t>
    </rPh>
    <phoneticPr fontId="2"/>
  </si>
  <si>
    <t>④女子個人</t>
    <rPh sb="1" eb="3">
      <t>ジョシ</t>
    </rPh>
    <rPh sb="3" eb="5">
      <t>コジン</t>
    </rPh>
    <phoneticPr fontId="2"/>
  </si>
  <si>
    <t>〒－</t>
    <phoneticPr fontId="2"/>
  </si>
  <si>
    <t>【個人戦】</t>
    <rPh sb="1" eb="3">
      <t>コジン</t>
    </rPh>
    <rPh sb="3" eb="4">
      <t>イクサ</t>
    </rPh>
    <phoneticPr fontId="2"/>
  </si>
  <si>
    <t>（男子）</t>
  </si>
  <si>
    <t>【団体戦】</t>
    <rPh sb="1" eb="4">
      <t>ダンタイセン</t>
    </rPh>
    <phoneticPr fontId="2"/>
  </si>
  <si>
    <t>（女子）</t>
    <rPh sb="1" eb="2">
      <t>オンナ</t>
    </rPh>
    <phoneticPr fontId="2"/>
  </si>
  <si>
    <t>（女子）</t>
    <rPh sb="1" eb="3">
      <t>ジョシ</t>
    </rPh>
    <phoneticPr fontId="2"/>
  </si>
  <si>
    <t>Gk_</t>
    <phoneticPr fontId="2"/>
  </si>
  <si>
    <t>校長（代表者）名</t>
    <rPh sb="0" eb="2">
      <t>こうちょう</t>
    </rPh>
    <rPh sb="3" eb="5">
      <t>だいひょう</t>
    </rPh>
    <rPh sb="5" eb="6">
      <t>しゃ</t>
    </rPh>
    <rPh sb="7" eb="8">
      <t>めい</t>
    </rPh>
    <phoneticPr fontId="2" type="Hiragana"/>
  </si>
  <si>
    <t>　下記の者を、本校が令和８年度全国中学校体育大会出場に際しての、外部指導者として承認しました。</t>
    <phoneticPr fontId="2" type="Hiragana"/>
  </si>
  <si>
    <t>振込金額</t>
    <rPh sb="0" eb="2">
      <t>フリコミ</t>
    </rPh>
    <rPh sb="2" eb="4">
      <t>キンガク</t>
    </rPh>
    <phoneticPr fontId="2"/>
  </si>
  <si>
    <t>【２】　参加する生徒の人数を入力し、大会参加費を確認してください。</t>
    <rPh sb="4" eb="6">
      <t>サンカ</t>
    </rPh>
    <rPh sb="8" eb="10">
      <t>セイト</t>
    </rPh>
    <rPh sb="11" eb="13">
      <t>ニンズウ</t>
    </rPh>
    <rPh sb="14" eb="16">
      <t>ニュウリョク</t>
    </rPh>
    <rPh sb="18" eb="23">
      <t>タイカイサンカヒ</t>
    </rPh>
    <rPh sb="24" eb="26">
      <t>カクニン</t>
    </rPh>
    <phoneticPr fontId="2"/>
  </si>
  <si>
    <r>
      <t>　</t>
    </r>
    <r>
      <rPr>
        <sz val="11"/>
        <color theme="0"/>
        <rFont val="HGS創英角ｺﾞｼｯｸUB"/>
        <family val="3"/>
        <charset val="128"/>
      </rPr>
      <t>２人目（２ページ）</t>
    </r>
    <rPh sb="2" eb="4">
      <t>にんめ</t>
    </rPh>
    <phoneticPr fontId="2" type="Hiragana"/>
  </si>
  <si>
    <t>３人目（３ページ）</t>
    <rPh sb="1" eb="3">
      <t>にんめ</t>
    </rPh>
    <phoneticPr fontId="2" type="Hiragana"/>
  </si>
  <si>
    <t>４人目（４ページ）</t>
    <rPh sb="1" eb="3">
      <t>にんめ</t>
    </rPh>
    <phoneticPr fontId="2" type="Hiragana"/>
  </si>
  <si>
    <r>
      <t>　</t>
    </r>
    <r>
      <rPr>
        <sz val="11"/>
        <color theme="0"/>
        <rFont val="HGS創英角ｺﾞｼｯｸUB"/>
        <family val="3"/>
        <charset val="128"/>
      </rPr>
      <t>５人目（５ページ）</t>
    </r>
    <rPh sb="2" eb="4">
      <t>にんめ</t>
    </rPh>
    <phoneticPr fontId="2" type="Hiragana"/>
  </si>
  <si>
    <t>　６人目（６ページ）</t>
    <rPh sb="2" eb="4">
      <t>にんめ</t>
    </rPh>
    <phoneticPr fontId="2" type="Hiragana"/>
  </si>
  <si>
    <t>　７人目（７ページ）</t>
    <rPh sb="2" eb="4">
      <t>にんめ</t>
    </rPh>
    <phoneticPr fontId="2" type="Hiragana"/>
  </si>
  <si>
    <t>　８人目（８ページ）</t>
    <rPh sb="2" eb="4">
      <t>にんめ</t>
    </rPh>
    <phoneticPr fontId="2" type="Hiragana"/>
  </si>
  <si>
    <t>左の枠内に必要事項を入力の上、印刷してください。最大8名分作成できます。印刷の際には、印刷ページを指定してください。</t>
    <rPh sb="0" eb="1">
      <t>ひだり</t>
    </rPh>
    <rPh sb="2" eb="4">
      <t>わくない</t>
    </rPh>
    <rPh sb="5" eb="9">
      <t>ひつようじこう</t>
    </rPh>
    <rPh sb="10" eb="12">
      <t>にゅうりょく</t>
    </rPh>
    <rPh sb="13" eb="14">
      <t>うえ</t>
    </rPh>
    <rPh sb="15" eb="17">
      <t>いんさつ</t>
    </rPh>
    <rPh sb="24" eb="26">
      <t>さいだい</t>
    </rPh>
    <rPh sb="27" eb="28">
      <t>めい</t>
    </rPh>
    <rPh sb="28" eb="29">
      <t>ぶん</t>
    </rPh>
    <rPh sb="29" eb="31">
      <t>さくせい</t>
    </rPh>
    <rPh sb="36" eb="38">
      <t>いんさつ</t>
    </rPh>
    <rPh sb="39" eb="40">
      <t>さい</t>
    </rPh>
    <rPh sb="43" eb="45">
      <t>いんさつ</t>
    </rPh>
    <rPh sb="49" eb="51">
      <t>してい</t>
    </rPh>
    <phoneticPr fontId="2" type="Hiragana"/>
  </si>
  <si>
    <t>総社市実行委員会</t>
    <rPh sb="0" eb="3">
      <t>そうじゃし</t>
    </rPh>
    <rPh sb="3" eb="8">
      <t>じっこういいんかい</t>
    </rPh>
    <phoneticPr fontId="2" type="Hiragana"/>
  </si>
  <si>
    <t>会長　小原　敏彦</t>
    <rPh sb="3" eb="5">
      <t>こはら</t>
    </rPh>
    <rPh sb="6" eb="8">
      <t>としひこ</t>
    </rPh>
    <phoneticPr fontId="2" type="Hiragana"/>
  </si>
  <si>
    <t>※団体戦と個人戦の両方に登録する場合も1人5,000円です。</t>
    <rPh sb="1" eb="4">
      <t>だんたいせん</t>
    </rPh>
    <rPh sb="5" eb="8">
      <t>こじんせん</t>
    </rPh>
    <rPh sb="9" eb="11">
      <t>りょうほう</t>
    </rPh>
    <rPh sb="12" eb="14">
      <t>とうろく</t>
    </rPh>
    <rPh sb="16" eb="18">
      <t>ばあい</t>
    </rPh>
    <rPh sb="20" eb="21">
      <t>にん</t>
    </rPh>
    <rPh sb="26" eb="27">
      <t>えん</t>
    </rPh>
    <phoneticPr fontId="2" type="Hiragana"/>
  </si>
  <si>
    <t>参  加  料　等</t>
    <rPh sb="8" eb="9">
      <t>トウ</t>
    </rPh>
    <phoneticPr fontId="2"/>
  </si>
  <si>
    <t>大会参加費等</t>
    <rPh sb="0" eb="2">
      <t>たいかい</t>
    </rPh>
    <rPh sb="2" eb="5">
      <t>さんかひ</t>
    </rPh>
    <rPh sb="5" eb="6">
      <t>とう</t>
    </rPh>
    <phoneticPr fontId="2" type="Hiragana"/>
  </si>
  <si>
    <t>（参加費\4,000＋熱中症対策費\1,000）</t>
    <phoneticPr fontId="2"/>
  </si>
  <si>
    <t>このエクセルファイルを、下記メールアドレス宛に送信してください。</t>
    <rPh sb="12" eb="14">
      <t>かき</t>
    </rPh>
    <rPh sb="21" eb="22">
      <t>あて</t>
    </rPh>
    <rPh sb="23" eb="25">
      <t>そうしん</t>
    </rPh>
    <phoneticPr fontId="2" type="Hiragana"/>
  </si>
  <si>
    <t>【６】　総社市スポーツセンター体育館(きびじアリーナ)　来館調査</t>
    <rPh sb="28" eb="30">
      <t>らいかん</t>
    </rPh>
    <rPh sb="30" eb="32">
      <t>ちょうさ</t>
    </rPh>
    <phoneticPr fontId="2" type="Hiragana"/>
  </si>
  <si>
    <t>来館日</t>
    <rPh sb="0" eb="2">
      <t>ライカン</t>
    </rPh>
    <rPh sb="2" eb="3">
      <t>ヒ</t>
    </rPh>
    <phoneticPr fontId="2"/>
  </si>
  <si>
    <t>来館予定時間</t>
    <rPh sb="0" eb="2">
      <t>ライカン</t>
    </rPh>
    <rPh sb="2" eb="4">
      <t>ヨテイ</t>
    </rPh>
    <rPh sb="4" eb="6">
      <t>ジカン</t>
    </rPh>
    <phoneticPr fontId="2"/>
  </si>
  <si>
    <t>人数</t>
    <rPh sb="0" eb="2">
      <t>ニンズウ</t>
    </rPh>
    <phoneticPr fontId="2"/>
  </si>
  <si>
    <t>来館方法</t>
    <rPh sb="0" eb="2">
      <t>ライカン</t>
    </rPh>
    <rPh sb="2" eb="4">
      <t>ホウホウ</t>
    </rPh>
    <phoneticPr fontId="2"/>
  </si>
  <si>
    <t>・人数は選手・監督・アドバイザー・保護者を含めたおおよその人数で記入してください。</t>
    <phoneticPr fontId="2"/>
  </si>
  <si>
    <t>マイクロバス</t>
    <phoneticPr fontId="2"/>
  </si>
  <si>
    <t>大型
バス</t>
    <rPh sb="0" eb="2">
      <t>オオガタ</t>
    </rPh>
    <phoneticPr fontId="2"/>
  </si>
  <si>
    <t>自家用
車</t>
    <rPh sb="0" eb="2">
      <t>ジカ</t>
    </rPh>
    <rPh sb="2" eb="3">
      <t>ヨウ</t>
    </rPh>
    <rPh sb="4" eb="5">
      <t>クルマ</t>
    </rPh>
    <phoneticPr fontId="2"/>
  </si>
  <si>
    <t>【７】　このエクセルファイルの送信</t>
    <rPh sb="15" eb="17">
      <t>そうしん</t>
    </rPh>
    <phoneticPr fontId="2" type="Hiragana"/>
  </si>
  <si>
    <t>令和８年８月１２日(水)午前10時</t>
    <rPh sb="0" eb="2">
      <t>れいわ</t>
    </rPh>
    <rPh sb="3" eb="4">
      <t>ねん</t>
    </rPh>
    <rPh sb="5" eb="6">
      <t>がつ</t>
    </rPh>
    <rPh sb="8" eb="9">
      <t>にち</t>
    </rPh>
    <rPh sb="10" eb="11">
      <t>すい</t>
    </rPh>
    <rPh sb="12" eb="14">
      <t>ごぜん</t>
    </rPh>
    <rPh sb="16" eb="17">
      <t>じ</t>
    </rPh>
    <phoneticPr fontId="2" type="Hiragana"/>
  </si>
  <si>
    <t>振込(予定)日</t>
    <rPh sb="0" eb="2">
      <t>フリコミ</t>
    </rPh>
    <rPh sb="3" eb="5">
      <t>ヨテイ</t>
    </rPh>
    <rPh sb="6" eb="7">
      <t>ヒ</t>
    </rPh>
    <phoneticPr fontId="2"/>
  </si>
  <si>
    <t>・会場内の駐車場には限りがあります。周辺に有料駐車場も少なく、できる限り公共交通機関の利用をお願いします。</t>
    <rPh sb="1" eb="3">
      <t>カイジョウ</t>
    </rPh>
    <rPh sb="3" eb="4">
      <t>ナイ</t>
    </rPh>
    <rPh sb="5" eb="8">
      <t>チュウシャジョウ</t>
    </rPh>
    <rPh sb="10" eb="11">
      <t>カギ</t>
    </rPh>
    <rPh sb="18" eb="20">
      <t>シュウヘン</t>
    </rPh>
    <rPh sb="21" eb="23">
      <t>ユウリョウ</t>
    </rPh>
    <rPh sb="23" eb="26">
      <t>チュウシャジョウ</t>
    </rPh>
    <rPh sb="27" eb="28">
      <t>スク</t>
    </rPh>
    <rPh sb="34" eb="35">
      <t>カギ</t>
    </rPh>
    <rPh sb="36" eb="38">
      <t>コウキョウ</t>
    </rPh>
    <rPh sb="38" eb="40">
      <t>コウツウ</t>
    </rPh>
    <rPh sb="40" eb="42">
      <t>キカン</t>
    </rPh>
    <rPh sb="43" eb="45">
      <t>リヨウ</t>
    </rPh>
    <rPh sb="47" eb="48">
      <t>ネガ</t>
    </rPh>
    <phoneticPr fontId="2"/>
  </si>
  <si>
    <t>振込依頼者名</t>
    <rPh sb="0" eb="2">
      <t>フリコミ</t>
    </rPh>
    <rPh sb="2" eb="5">
      <t>イライシャ</t>
    </rPh>
    <rPh sb="5" eb="6">
      <t>メイ</t>
    </rPh>
    <phoneticPr fontId="2"/>
  </si>
  <si>
    <t>※　万が一、下記の名称で振り込まれなかった場合は、下記の振込依頼者名を関数を無視して、直接修正してください。</t>
    <rPh sb="2" eb="3">
      <t>マン</t>
    </rPh>
    <rPh sb="4" eb="5">
      <t>イチ</t>
    </rPh>
    <rPh sb="6" eb="8">
      <t>カキ</t>
    </rPh>
    <rPh sb="9" eb="11">
      <t>メイショウ</t>
    </rPh>
    <rPh sb="12" eb="13">
      <t>フ</t>
    </rPh>
    <rPh sb="14" eb="15">
      <t>コ</t>
    </rPh>
    <rPh sb="21" eb="23">
      <t>バアイ</t>
    </rPh>
    <rPh sb="25" eb="27">
      <t>カキ</t>
    </rPh>
    <rPh sb="28" eb="30">
      <t>フリコミ</t>
    </rPh>
    <rPh sb="30" eb="32">
      <t>イライ</t>
    </rPh>
    <rPh sb="32" eb="34">
      <t>シャメイ</t>
    </rPh>
    <rPh sb="35" eb="37">
      <t>カンスウ</t>
    </rPh>
    <rPh sb="38" eb="40">
      <t>ムシ</t>
    </rPh>
    <rPh sb="43" eb="45">
      <t>チョクセツ</t>
    </rPh>
    <rPh sb="45" eb="47">
      <t>シュウセイ</t>
    </rPh>
    <phoneticPr fontId="2"/>
  </si>
  <si>
    <t>※赤色の場合は、修正が必要です。</t>
    <rPh sb="1" eb="3">
      <t>アカイロ</t>
    </rPh>
    <rPh sb="4" eb="6">
      <t>バアイ</t>
    </rPh>
    <rPh sb="8" eb="10">
      <t>シュウセイ</t>
    </rPh>
    <rPh sb="11" eb="13">
      <t>ヒツヨウ</t>
    </rPh>
    <phoneticPr fontId="2"/>
  </si>
  <si>
    <t>2026zenchu-tabletennis@okayama-chutairen.com</t>
    <phoneticPr fontId="2"/>
  </si>
  <si>
    <t>.</t>
    <phoneticPr fontId="2"/>
  </si>
  <si>
    <t>【１】～【７】までの手続きを、要項や説明をよく読んで期日までに行ってください。御協力よろしくお願いします。</t>
    <rPh sb="10" eb="12">
      <t>てつづ</t>
    </rPh>
    <rPh sb="15" eb="17">
      <t>ようこう</t>
    </rPh>
    <rPh sb="18" eb="20">
      <t>せつめい</t>
    </rPh>
    <rPh sb="23" eb="24">
      <t>よ</t>
    </rPh>
    <rPh sb="26" eb="28">
      <t>きじつ</t>
    </rPh>
    <rPh sb="31" eb="32">
      <t>おこな</t>
    </rPh>
    <rPh sb="39" eb="42">
      <t>ごきょうりょく</t>
    </rPh>
    <rPh sb="47" eb="48">
      <t>ねが</t>
    </rPh>
    <phoneticPr fontId="2" type="Hiragana"/>
  </si>
  <si>
    <r>
      <t>・来館時間はおおよその時間で結構ですので、「15:00」のように、直接入力してください。</t>
    </r>
    <r>
      <rPr>
        <b/>
        <sz val="10.5"/>
        <color rgb="FFFF0000"/>
        <rFont val="ＭＳ Ｐゴシック"/>
        <family val="3"/>
        <charset val="128"/>
        <scheme val="major"/>
      </rPr>
      <t>来館されない場合は、「来館なし」を選択</t>
    </r>
    <r>
      <rPr>
        <b/>
        <sz val="10.5"/>
        <color rgb="FF000000"/>
        <rFont val="ＭＳ Ｐゴシック"/>
        <family val="3"/>
        <charset val="128"/>
        <scheme val="major"/>
      </rPr>
      <t>してください。</t>
    </r>
    <rPh sb="33" eb="35">
      <t>チョクセツ</t>
    </rPh>
    <rPh sb="35" eb="37">
      <t>ニュウリョク</t>
    </rPh>
    <rPh sb="44" eb="46">
      <t>ライカン</t>
    </rPh>
    <rPh sb="50" eb="52">
      <t>バアイ</t>
    </rPh>
    <rPh sb="55" eb="57">
      <t>ライカン</t>
    </rPh>
    <rPh sb="61" eb="63">
      <t>センタク</t>
    </rPh>
    <phoneticPr fontId="2"/>
  </si>
  <si>
    <t>・会場の駐車場を利用する場合は、車種ごとに台数を入力してください（保護者も含む）。公共交通機関やタクシーを利用し、駐車場を利用しない場合は、「0」を選んでください。</t>
    <rPh sb="1" eb="3">
      <t>カイジョウ</t>
    </rPh>
    <rPh sb="4" eb="7">
      <t>チュウシャジョウ</t>
    </rPh>
    <rPh sb="8" eb="10">
      <t>リヨウ</t>
    </rPh>
    <rPh sb="12" eb="14">
      <t>バアイ</t>
    </rPh>
    <rPh sb="16" eb="18">
      <t>シャシュ</t>
    </rPh>
    <rPh sb="21" eb="23">
      <t>ダイスウ</t>
    </rPh>
    <rPh sb="24" eb="26">
      <t>ニュウリョク</t>
    </rPh>
    <phoneticPr fontId="2"/>
  </si>
  <si>
    <t>・この調査を元に、駐車可能台数を上回る可能性がある場合は、大会HPにてお知らせします。</t>
    <phoneticPr fontId="2"/>
  </si>
  <si>
    <t>東京</t>
    <phoneticPr fontId="2"/>
  </si>
  <si>
    <t>京都</t>
    <phoneticPr fontId="2"/>
  </si>
  <si>
    <t>大阪</t>
    <phoneticPr fontId="2"/>
  </si>
  <si>
    <t>（様式６）</t>
    <rPh sb="1" eb="3">
      <t>ようしき</t>
    </rPh>
    <phoneticPr fontId="2" type="Hiragana"/>
  </si>
  <si>
    <t>令和８年度全国中学校体育大会</t>
    <rPh sb="10" eb="12">
      <t>たいいく</t>
    </rPh>
    <phoneticPr fontId="2" type="Hiragana"/>
  </si>
  <si>
    <t>団体戦出場枠リスト　※開催地枠があるブロックに、1枠追加、「開催地」を追加してください。</t>
    <rPh sb="0" eb="3">
      <t>ダンタイセン</t>
    </rPh>
    <rPh sb="3" eb="6">
      <t>シュツジョウワク</t>
    </rPh>
    <rPh sb="11" eb="14">
      <t>カイサイチ</t>
    </rPh>
    <rPh sb="14" eb="15">
      <t>ワク</t>
    </rPh>
    <rPh sb="25" eb="26">
      <t>ワク</t>
    </rPh>
    <rPh sb="26" eb="28">
      <t>ツイカ</t>
    </rPh>
    <rPh sb="30" eb="33">
      <t>カイサイチ</t>
    </rPh>
    <rPh sb="35" eb="37">
      <t>ツイカ</t>
    </rPh>
    <phoneticPr fontId="2"/>
  </si>
  <si>
    <t>文字数</t>
    <rPh sb="0" eb="3">
      <t>もじすう</t>
    </rPh>
    <phoneticPr fontId="2" type="Hiragana"/>
  </si>
  <si>
    <r>
      <t>※引率・監督・アドバイザーのいずれかが、外部指導者の場合は、「</t>
    </r>
    <r>
      <rPr>
        <b/>
        <sz val="12"/>
        <color rgb="FFFF0000"/>
        <rFont val="HG丸ｺﾞｼｯｸM-PRO"/>
        <family val="3"/>
        <charset val="128"/>
      </rPr>
      <t>(様式６)外部指導者確認書</t>
    </r>
    <r>
      <rPr>
        <sz val="12"/>
        <rFont val="HG丸ｺﾞｼｯｸM-PRO"/>
        <family val="3"/>
        <charset val="128"/>
      </rPr>
      <t>」に必要事項を記入し、印刷、公印を押して</t>
    </r>
    <r>
      <rPr>
        <b/>
        <sz val="12"/>
        <color rgb="FFFF0000"/>
        <rFont val="HG丸ｺﾞｼｯｸM-PRO"/>
        <family val="3"/>
        <charset val="128"/>
      </rPr>
      <t>郵送</t>
    </r>
    <r>
      <rPr>
        <sz val="12"/>
        <rFont val="HG丸ｺﾞｼｯｸM-PRO"/>
        <family val="3"/>
        <charset val="128"/>
      </rPr>
      <t>してください。</t>
    </r>
    <rPh sb="1" eb="3">
      <t>いんそつ</t>
    </rPh>
    <rPh sb="4" eb="6">
      <t>かんとく</t>
    </rPh>
    <rPh sb="20" eb="22">
      <t>がいぶ</t>
    </rPh>
    <rPh sb="22" eb="25">
      <t>しどうしゃ</t>
    </rPh>
    <rPh sb="26" eb="28">
      <t>ばあい</t>
    </rPh>
    <rPh sb="32" eb="34">
      <t>ようしき</t>
    </rPh>
    <rPh sb="36" eb="38">
      <t>がいぶ</t>
    </rPh>
    <rPh sb="38" eb="41">
      <t>しどうしゃ</t>
    </rPh>
    <rPh sb="41" eb="44">
      <t>かくにんしょ</t>
    </rPh>
    <rPh sb="46" eb="48">
      <t>ひつよう</t>
    </rPh>
    <rPh sb="48" eb="50">
      <t>じこう</t>
    </rPh>
    <rPh sb="51" eb="53">
      <t>きにゅう</t>
    </rPh>
    <rPh sb="55" eb="57">
      <t>いんさつ</t>
    </rPh>
    <rPh sb="58" eb="60">
      <t>こういん</t>
    </rPh>
    <rPh sb="61" eb="62">
      <t>お</t>
    </rPh>
    <rPh sb="64" eb="66">
      <t>ゆうそう</t>
    </rPh>
    <phoneticPr fontId="2" type="Hiragana"/>
  </si>
  <si>
    <t>※団体戦に出場するチームは、申込書の下に、チーム紹介文を入力する欄があります。大会HPにて紹介予定ですので、50字程度で入力をお願いします。</t>
    <rPh sb="1" eb="4">
      <t>ダンタイセン</t>
    </rPh>
    <rPh sb="5" eb="7">
      <t>シュツジョウ</t>
    </rPh>
    <rPh sb="14" eb="17">
      <t>モウシコミショ</t>
    </rPh>
    <rPh sb="18" eb="19">
      <t>シタ</t>
    </rPh>
    <rPh sb="24" eb="27">
      <t>ショウカイブン</t>
    </rPh>
    <rPh sb="28" eb="30">
      <t>ニュウリョク</t>
    </rPh>
    <rPh sb="32" eb="33">
      <t>ラン</t>
    </rPh>
    <rPh sb="39" eb="41">
      <t>タイカイ</t>
    </rPh>
    <rPh sb="45" eb="49">
      <t>ショウカイヨテイ</t>
    </rPh>
    <rPh sb="56" eb="59">
      <t>ジテイド</t>
    </rPh>
    <rPh sb="60" eb="62">
      <t>ニュウリョク</t>
    </rPh>
    <rPh sb="64" eb="65">
      <t>ネガ</t>
    </rPh>
    <phoneticPr fontId="2"/>
  </si>
  <si>
    <r>
      <t>※出場する種目の申込書は、印刷、確認の上、押印し、</t>
    </r>
    <r>
      <rPr>
        <b/>
        <sz val="12"/>
        <color rgb="FFFF0000"/>
        <rFont val="HG丸ｺﾞｼｯｸM-PRO"/>
        <family val="3"/>
        <charset val="128"/>
      </rPr>
      <t>郵送</t>
    </r>
    <r>
      <rPr>
        <b/>
        <sz val="12"/>
        <rFont val="HG丸ｺﾞｼｯｸM-PRO"/>
        <family val="3"/>
        <charset val="128"/>
      </rPr>
      <t>してください。</t>
    </r>
    <rPh sb="1" eb="3">
      <t>シュツジョウ</t>
    </rPh>
    <rPh sb="5" eb="7">
      <t>シュモク</t>
    </rPh>
    <rPh sb="8" eb="11">
      <t>モウシコミショ</t>
    </rPh>
    <rPh sb="13" eb="15">
      <t>インサツ</t>
    </rPh>
    <rPh sb="16" eb="18">
      <t>カクニン</t>
    </rPh>
    <rPh sb="19" eb="20">
      <t>ウエ</t>
    </rPh>
    <rPh sb="21" eb="23">
      <t>オウイン</t>
    </rPh>
    <rPh sb="25" eb="27">
      <t>ユウソウ</t>
    </rPh>
    <phoneticPr fontId="2"/>
  </si>
  <si>
    <t>【４】　外部指導者の申請　について</t>
    <rPh sb="4" eb="6">
      <t>がいぶ</t>
    </rPh>
    <rPh sb="6" eb="9">
      <t>しどうしゃ</t>
    </rPh>
    <rPh sb="10" eb="12">
      <t>しんせい</t>
    </rPh>
    <phoneticPr fontId="2" type="Hiragana"/>
  </si>
  <si>
    <t>【５】　参加料等の納付（ご依頼人名・納付日の確認）</t>
    <rPh sb="4" eb="7">
      <t>さんかりょう</t>
    </rPh>
    <rPh sb="7" eb="8">
      <t>とう</t>
    </rPh>
    <rPh sb="9" eb="11">
      <t>のうふ</t>
    </rPh>
    <rPh sb="13" eb="17">
      <t>いらいにんめい</t>
    </rPh>
    <rPh sb="18" eb="21">
      <t>のうふび</t>
    </rPh>
    <rPh sb="22" eb="24">
      <t>かくにん</t>
    </rPh>
    <phoneticPr fontId="2" type="Hiragana"/>
  </si>
  <si>
    <t>チーム紹介文（50～70字程度）</t>
    <rPh sb="3" eb="5">
      <t>しょうかい</t>
    </rPh>
    <rPh sb="5" eb="6">
      <t>ぶん</t>
    </rPh>
    <rPh sb="12" eb="15">
      <t>じていど</t>
    </rPh>
    <phoneticPr fontId="2" type="Hiragana"/>
  </si>
  <si>
    <t>様式８～１１は、大会事務局への提出は不要です。詳しくは、大会HP内、「外部指導者確認書作成についてよくあるご質問」をご確認ください。</t>
    <rPh sb="0" eb="2">
      <t>ヨウシキ</t>
    </rPh>
    <rPh sb="8" eb="13">
      <t>タイカイジムキョク</t>
    </rPh>
    <rPh sb="15" eb="17">
      <t>テイシュツ</t>
    </rPh>
    <rPh sb="18" eb="20">
      <t>フヨウ</t>
    </rPh>
    <rPh sb="23" eb="24">
      <t>クワ</t>
    </rPh>
    <rPh sb="28" eb="30">
      <t>タイカイ</t>
    </rPh>
    <rPh sb="32" eb="33">
      <t>ナイ</t>
    </rPh>
    <rPh sb="35" eb="37">
      <t>ガイブ</t>
    </rPh>
    <rPh sb="37" eb="40">
      <t>シドウシャ</t>
    </rPh>
    <rPh sb="40" eb="43">
      <t>カクニンショ</t>
    </rPh>
    <rPh sb="43" eb="45">
      <t>サクセイ</t>
    </rPh>
    <rPh sb="54" eb="56">
      <t>シツモン</t>
    </rPh>
    <rPh sb="59" eb="61">
      <t>カクニン</t>
    </rPh>
    <phoneticPr fontId="2"/>
  </si>
  <si>
    <r>
      <t>ダウンロードしていただき、</t>
    </r>
    <r>
      <rPr>
        <b/>
        <u/>
        <sz val="11"/>
        <rFont val="HG丸ｺﾞｼｯｸM-PRO"/>
        <family val="3"/>
        <charset val="128"/>
      </rPr>
      <t>「様式７」は、郵送及び、データをメールで送付</t>
    </r>
    <r>
      <rPr>
        <sz val="11"/>
        <rFont val="HG丸ｺﾞｼｯｸM-PRO"/>
        <family val="3"/>
        <charset val="128"/>
      </rPr>
      <t>してください。</t>
    </r>
    <rPh sb="22" eb="23">
      <t>オヨ</t>
    </rPh>
    <rPh sb="33" eb="35">
      <t>ソウフ</t>
    </rPh>
    <phoneticPr fontId="2"/>
  </si>
  <si>
    <r>
      <t>※外部指導者が、引率・監督となる場合は、HPより「</t>
    </r>
    <r>
      <rPr>
        <b/>
        <sz val="12"/>
        <rFont val="HG丸ｺﾞｼｯｸM-PRO"/>
        <family val="3"/>
        <charset val="128"/>
      </rPr>
      <t>(様式７)全国中学校体育大会引率者・監督者報告書.xlsx</t>
    </r>
    <r>
      <rPr>
        <sz val="12"/>
        <rFont val="HG丸ｺﾞｼｯｸM-PRO"/>
        <family val="3"/>
        <charset val="128"/>
      </rPr>
      <t>」「</t>
    </r>
    <r>
      <rPr>
        <b/>
        <sz val="12"/>
        <rFont val="HG丸ｺﾞｼｯｸM-PRO"/>
        <family val="3"/>
        <charset val="128"/>
      </rPr>
      <t>(様式８～１１）監督依頼・承諾書.xlsx</t>
    </r>
    <r>
      <rPr>
        <sz val="12"/>
        <rFont val="HG丸ｺﾞｼｯｸM-PRO"/>
        <family val="3"/>
        <charset val="128"/>
      </rPr>
      <t>」を</t>
    </r>
    <rPh sb="1" eb="3">
      <t>がいぶ</t>
    </rPh>
    <rPh sb="3" eb="6">
      <t>しどうしゃ</t>
    </rPh>
    <rPh sb="8" eb="10">
      <t>いんそつ</t>
    </rPh>
    <rPh sb="11" eb="13">
      <t>かんとく</t>
    </rPh>
    <rPh sb="16" eb="18">
      <t>ばあい</t>
    </rPh>
    <rPh sb="26" eb="28">
      <t>ようしき</t>
    </rPh>
    <rPh sb="30" eb="39">
      <t>ぜんこくちゅうがっこうたいいくたいかい</t>
    </rPh>
    <rPh sb="39" eb="42">
      <t>いんそつしゃ</t>
    </rPh>
    <rPh sb="43" eb="46">
      <t>かんとくしゃ</t>
    </rPh>
    <rPh sb="46" eb="49">
      <t>ほうこくしょ</t>
    </rPh>
    <rPh sb="57" eb="59">
      <t>ようしき</t>
    </rPh>
    <rPh sb="64" eb="68">
      <t>かんとくいらい</t>
    </rPh>
    <rPh sb="69" eb="72">
      <t>しょうだくしょ</t>
    </rPh>
    <phoneticPr fontId="2" type="Hiragana"/>
  </si>
  <si>
    <t>←ふりがな</t>
    <phoneticPr fontId="2"/>
  </si>
  <si>
    <t>[都道府県番号］チーム名（略称カタカナ）</t>
    <phoneticPr fontId="2"/>
  </si>
  <si>
    <t>　なお,宿泊については,「宿泊・お弁当　募集要項」を厳守し申し込みます。</t>
    <rPh sb="4" eb="6">
      <t>シュクハク</t>
    </rPh>
    <rPh sb="13" eb="15">
      <t>シュクハク</t>
    </rPh>
    <rPh sb="17" eb="19">
      <t>ベントウ</t>
    </rPh>
    <rPh sb="20" eb="24">
      <t>ボシュウヨウコウ</t>
    </rPh>
    <rPh sb="26" eb="28">
      <t>ゲンシュ</t>
    </rPh>
    <rPh sb="29" eb="30">
      <t>モウ</t>
    </rPh>
    <rPh sb="31" eb="32">
      <t>コ</t>
    </rPh>
    <phoneticPr fontId="2"/>
  </si>
  <si>
    <t>　なお,宿泊については,「宿泊・お弁当　募集要項」を厳守し申し込みます。</t>
    <phoneticPr fontId="2"/>
  </si>
  <si>
    <t>　　　 ・備考欄に都道府県大会の順位を記入してください。</t>
    <rPh sb="13" eb="15">
      <t>タイカイ</t>
    </rPh>
    <phoneticPr fontId="2"/>
  </si>
  <si>
    <t>R8全中卓球大会参加申込書</t>
    <rPh sb="2" eb="4">
      <t>ゼンチュウ</t>
    </rPh>
    <rPh sb="4" eb="6">
      <t>タッキュウ</t>
    </rPh>
    <rPh sb="6" eb="8">
      <t>タイカイ</t>
    </rPh>
    <rPh sb="8" eb="10">
      <t>サンカ</t>
    </rPh>
    <rPh sb="10" eb="13">
      <t>モウシコミショ</t>
    </rPh>
    <phoneticPr fontId="2"/>
  </si>
  <si>
    <t>外部指導者が、引率または監督の場合は、様式７も提出が必要です。</t>
    <rPh sb="0" eb="5">
      <t>がいぶしどうしゃ</t>
    </rPh>
    <rPh sb="7" eb="9">
      <t>いんそつ</t>
    </rPh>
    <rPh sb="12" eb="14">
      <t>かんとく</t>
    </rPh>
    <rPh sb="15" eb="17">
      <t>ばあい</t>
    </rPh>
    <rPh sb="19" eb="21">
      <t>ようしき</t>
    </rPh>
    <rPh sb="23" eb="25">
      <t>ていしゅつ</t>
    </rPh>
    <rPh sb="26" eb="28">
      <t>ひつよう</t>
    </rPh>
    <phoneticPr fontId="2" type="Hiragana"/>
  </si>
  <si>
    <t>Ver.1.3</t>
    <phoneticPr fontId="2"/>
  </si>
  <si>
    <r>
      <t>　印刷し、公印を押して、申込書と一緒に</t>
    </r>
    <r>
      <rPr>
        <sz val="12"/>
        <color rgb="FFFFFF00"/>
        <rFont val="HGS創英角ｺﾞｼｯｸUB"/>
        <family val="3"/>
        <charset val="128"/>
      </rPr>
      <t>郵送</t>
    </r>
    <r>
      <rPr>
        <sz val="12"/>
        <color theme="0"/>
        <rFont val="HGS創英角ｺﾞｼｯｸUB"/>
        <family val="3"/>
        <charset val="128"/>
      </rPr>
      <t>してください。 1人目（１ページ）</t>
    </r>
    <rPh sb="1" eb="3">
      <t>いんさつ</t>
    </rPh>
    <rPh sb="5" eb="6">
      <t>こう</t>
    </rPh>
    <rPh sb="6" eb="7">
      <t>いん</t>
    </rPh>
    <rPh sb="8" eb="9">
      <t>お</t>
    </rPh>
    <rPh sb="12" eb="15">
      <t>もうしこみしょ</t>
    </rPh>
    <rPh sb="16" eb="18">
      <t>いっしょ</t>
    </rPh>
    <rPh sb="19" eb="21">
      <t>ゆうそう</t>
    </rPh>
    <rPh sb="30" eb="32">
      <t>にんめ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</si>
</sst>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42" formatCode="_ &quot;¥&quot;* #,##0_ ;_ &quot;¥&quot;* \-#,##0_ ;_ &quot;¥&quot;* &quot;-&quot;_ ;_ @_ "/>
    <numFmt numFmtId="176" formatCode="#&quot;位&quot;"/>
    <numFmt numFmtId="177" formatCode="[$-F800]dddd\,\ mmmm\ dd\,\ yyyy"/>
    <numFmt numFmtId="178" formatCode="0&quot;人&quot;"/>
    <numFmt numFmtId="179" formatCode="[&lt;=999]000;[&lt;=9999]000\-00;000\-0000"/>
    <numFmt numFmtId="180" formatCode="[$-411]ggge&quot;年&quot;m&quot;月&quot;d&quot;日&quot;;@"/>
    <numFmt numFmtId="181" formatCode="0_);[Red]\(0\)"/>
    <numFmt numFmtId="182" formatCode="0_ &quot;歳&quot;"/>
    <numFmt numFmtId="183" formatCode="&quot;¥&quot;#,##0_);[Red]\(&quot;¥&quot;#,##0\)"/>
    <numFmt numFmtId="184" formatCode="[&lt;=99999999]####\-####;\(00\)\ ####\-####"/>
    <numFmt numFmtId="185" formatCode="m&quot;月&quot;d&quot;日&quot;\(aaa\)"/>
    <numFmt numFmtId="186" formatCode="h:mm;@"/>
  </numFmts>
  <fonts count="7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20"/>
      <name val="ＭＳ ゴシック"/>
      <family val="3"/>
      <charset val="128"/>
    </font>
    <font>
      <sz val="20"/>
      <name val="ＭＳ 明朝"/>
      <family val="1"/>
      <charset val="128"/>
    </font>
    <font>
      <b/>
      <sz val="18"/>
      <color rgb="FF002060"/>
      <name val="ＭＳ ゴシック"/>
      <family val="3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Arial"/>
      <family val="2"/>
    </font>
    <font>
      <b/>
      <sz val="11"/>
      <name val="Arial"/>
      <family val="2"/>
    </font>
    <font>
      <b/>
      <sz val="11"/>
      <name val="ＭＳ ゴシック"/>
      <family val="3"/>
      <charset val="128"/>
    </font>
    <font>
      <b/>
      <sz val="11"/>
      <name val="ＭＳ Ｐゴシック"/>
      <family val="2"/>
      <charset val="128"/>
    </font>
    <font>
      <b/>
      <sz val="11"/>
      <name val="Arial"/>
      <family val="3"/>
      <charset val="128"/>
    </font>
    <font>
      <sz val="11"/>
      <name val="HGS創英角ｺﾞｼｯｸUB"/>
      <family val="3"/>
      <charset val="128"/>
    </font>
    <font>
      <sz val="16"/>
      <color theme="0"/>
      <name val="HGS創英角ｺﾞｼｯｸUB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1"/>
      <color rgb="FFFF0000"/>
      <name val="ＭＳ 明朝"/>
      <family val="1"/>
      <charset val="128"/>
    </font>
    <font>
      <sz val="14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name val="HG創英角ｺﾞｼｯｸUB"/>
      <family val="3"/>
      <charset val="128"/>
    </font>
    <font>
      <sz val="10.5"/>
      <name val="Times New Roman"/>
      <family val="1"/>
    </font>
    <font>
      <b/>
      <sz val="14"/>
      <name val="ＭＳ 明朝"/>
      <family val="1"/>
      <charset val="128"/>
    </font>
    <font>
      <sz val="10.5"/>
      <name val="ＭＳ 明朝"/>
      <family val="1"/>
      <charset val="128"/>
    </font>
    <font>
      <sz val="10"/>
      <color rgb="FF0A0A0A"/>
      <name val="Arial"/>
      <family val="2"/>
    </font>
    <font>
      <sz val="10"/>
      <color rgb="FF0A0A0A"/>
      <name val="ＭＳ ゴシック"/>
      <family val="3"/>
      <charset val="128"/>
    </font>
    <font>
      <sz val="14"/>
      <name val="ＭＳ Ｐ明朝"/>
      <family val="1"/>
      <charset val="128"/>
    </font>
    <font>
      <sz val="11"/>
      <color theme="0"/>
      <name val="HGS創英角ｺﾞｼｯｸUB"/>
      <family val="3"/>
      <charset val="128"/>
    </font>
    <font>
      <b/>
      <sz val="10.5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6"/>
      <color rgb="FF002060"/>
      <name val="ＭＳ ゴシック"/>
      <family val="3"/>
      <charset val="128"/>
    </font>
    <font>
      <sz val="1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sz val="11"/>
      <color rgb="FFFF0000"/>
      <name val="ＭＳ 明朝"/>
      <family val="1"/>
      <charset val="128"/>
    </font>
    <font>
      <sz val="12"/>
      <name val="HGP創英角ｺﾞｼｯｸUB"/>
      <family val="3"/>
      <charset val="128"/>
    </font>
    <font>
      <sz val="12"/>
      <name val="HG丸ｺﾞｼｯｸM-PRO"/>
      <family val="3"/>
      <charset val="128"/>
    </font>
    <font>
      <b/>
      <sz val="12"/>
      <name val="ＭＳ 明朝"/>
      <family val="1"/>
      <charset val="128"/>
    </font>
    <font>
      <sz val="10.5"/>
      <name val="ＭＳ Ｐ明朝"/>
      <family val="1"/>
      <charset val="128"/>
    </font>
    <font>
      <sz val="16"/>
      <name val="HGS創英角ｺﾞｼｯｸUB"/>
      <family val="3"/>
      <charset val="128"/>
    </font>
    <font>
      <b/>
      <sz val="10.5"/>
      <color theme="1"/>
      <name val="ＭＳ 明朝"/>
      <family val="1"/>
      <charset val="128"/>
    </font>
    <font>
      <sz val="14"/>
      <name val="HGS創英角ｺﾞｼｯｸUB"/>
      <family val="3"/>
      <charset val="128"/>
    </font>
    <font>
      <sz val="18"/>
      <name val="HGS創英角ｺﾞｼｯｸUB"/>
      <family val="3"/>
      <charset val="128"/>
    </font>
    <font>
      <b/>
      <sz val="14"/>
      <color rgb="FFFFFF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color rgb="FF00000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0.5"/>
      <color rgb="FF000000"/>
      <name val="ＭＳ Ｐゴシック"/>
      <family val="3"/>
      <charset val="128"/>
      <scheme val="major"/>
    </font>
    <font>
      <sz val="14"/>
      <color rgb="FFFF0000"/>
      <name val="HGS創英角ｺﾞｼｯｸUB"/>
      <family val="3"/>
      <charset val="128"/>
    </font>
    <font>
      <sz val="14"/>
      <name val="HGP創英角ｺﾞｼｯｸUB"/>
      <family val="3"/>
      <charset val="128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1"/>
      <color theme="10"/>
      <name val="ＭＳ 明朝"/>
      <family val="1"/>
      <charset val="128"/>
    </font>
    <font>
      <u/>
      <sz val="22"/>
      <color theme="10"/>
      <name val="ＭＳ 明朝"/>
      <family val="1"/>
      <charset val="128"/>
    </font>
    <font>
      <sz val="22"/>
      <name val="HG丸ｺﾞｼｯｸM-PRO"/>
      <family val="3"/>
      <charset val="128"/>
    </font>
    <font>
      <b/>
      <sz val="10.5"/>
      <color rgb="FFFF0000"/>
      <name val="ＭＳ Ｐゴシック"/>
      <family val="3"/>
      <charset val="128"/>
      <scheme val="major"/>
    </font>
    <font>
      <b/>
      <sz val="12"/>
      <name val="HG丸ｺﾞｼｯｸM-PRO"/>
      <family val="3"/>
      <charset val="128"/>
    </font>
    <font>
      <b/>
      <sz val="8"/>
      <color rgb="FFFF0000"/>
      <name val="ＭＳ 明朝"/>
      <family val="1"/>
      <charset val="128"/>
    </font>
    <font>
      <b/>
      <u/>
      <sz val="11"/>
      <name val="HG丸ｺﾞｼｯｸM-PRO"/>
      <family val="3"/>
      <charset val="128"/>
    </font>
    <font>
      <sz val="12"/>
      <color theme="0"/>
      <name val="HGS創英角ｺﾞｼｯｸUB"/>
      <family val="3"/>
      <charset val="128"/>
    </font>
    <font>
      <sz val="12"/>
      <color rgb="FFFFFF00"/>
      <name val="HGS創英角ｺﾞｼｯｸUB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BFED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3" fillId="0" borderId="0" applyNumberFormat="0" applyFill="0" applyBorder="0" applyAlignment="0" applyProtection="0"/>
  </cellStyleXfs>
  <cellXfs count="38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4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/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2" borderId="2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top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15" fillId="0" borderId="28" xfId="0" applyFont="1" applyBorder="1" applyAlignment="1">
      <alignment vertical="center" wrapText="1"/>
    </xf>
    <xf numFmtId="0" fontId="0" fillId="0" borderId="16" xfId="0" applyBorder="1" applyAlignment="1">
      <alignment shrinkToFit="1"/>
    </xf>
    <xf numFmtId="0" fontId="0" fillId="0" borderId="0" xfId="0" applyAlignment="1">
      <alignment shrinkToFit="1"/>
    </xf>
    <xf numFmtId="0" fontId="0" fillId="0" borderId="16" xfId="0" applyBorder="1"/>
    <xf numFmtId="176" fontId="0" fillId="0" borderId="16" xfId="0" applyNumberFormat="1" applyBorder="1"/>
    <xf numFmtId="0" fontId="20" fillId="0" borderId="0" xfId="0" applyFont="1"/>
    <xf numFmtId="0" fontId="16" fillId="3" borderId="28" xfId="0" applyFont="1" applyFill="1" applyBorder="1" applyAlignment="1">
      <alignment vertical="center" wrapText="1"/>
    </xf>
    <xf numFmtId="0" fontId="17" fillId="3" borderId="16" xfId="0" applyFont="1" applyFill="1" applyBorder="1" applyAlignment="1">
      <alignment vertical="center" wrapText="1"/>
    </xf>
    <xf numFmtId="0" fontId="19" fillId="3" borderId="16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3" borderId="30" xfId="0" applyFont="1" applyFill="1" applyBorder="1" applyAlignment="1">
      <alignment vertical="center" wrapText="1"/>
    </xf>
    <xf numFmtId="0" fontId="16" fillId="3" borderId="29" xfId="0" applyFont="1" applyFill="1" applyBorder="1" applyAlignment="1">
      <alignment vertical="center" wrapText="1"/>
    </xf>
    <xf numFmtId="0" fontId="22" fillId="0" borderId="0" xfId="0" applyFont="1"/>
    <xf numFmtId="0" fontId="0" fillId="0" borderId="16" xfId="0" applyBorder="1" applyAlignment="1">
      <alignment horizontal="center"/>
    </xf>
    <xf numFmtId="0" fontId="22" fillId="0" borderId="34" xfId="0" applyFont="1" applyBorder="1" applyAlignment="1" applyProtection="1">
      <alignment horizontal="center" vertical="center" shrinkToFit="1"/>
      <protection locked="0"/>
    </xf>
    <xf numFmtId="179" fontId="22" fillId="0" borderId="36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vertical="center"/>
    </xf>
    <xf numFmtId="0" fontId="25" fillId="0" borderId="42" xfId="0" applyFont="1" applyBorder="1" applyAlignment="1" applyProtection="1">
      <alignment horizontal="center" vertical="center" shrinkToFit="1"/>
      <protection locked="0"/>
    </xf>
    <xf numFmtId="0" fontId="22" fillId="0" borderId="42" xfId="0" applyFont="1" applyBorder="1" applyAlignment="1" applyProtection="1">
      <alignment horizontal="center" vertical="center" shrinkToFit="1"/>
      <protection locked="0"/>
    </xf>
    <xf numFmtId="0" fontId="17" fillId="7" borderId="41" xfId="0" applyFont="1" applyFill="1" applyBorder="1" applyAlignment="1">
      <alignment horizontal="center" vertical="center" shrinkToFit="1"/>
    </xf>
    <xf numFmtId="0" fontId="23" fillId="7" borderId="41" xfId="0" applyFont="1" applyFill="1" applyBorder="1" applyAlignment="1">
      <alignment horizontal="center" vertical="center" wrapText="1"/>
    </xf>
    <xf numFmtId="0" fontId="23" fillId="7" borderId="33" xfId="0" applyFont="1" applyFill="1" applyBorder="1" applyAlignment="1">
      <alignment horizontal="center" vertical="center" wrapText="1"/>
    </xf>
    <xf numFmtId="0" fontId="17" fillId="7" borderId="35" xfId="0" applyFont="1" applyFill="1" applyBorder="1" applyAlignment="1">
      <alignment horizontal="center" vertical="center"/>
    </xf>
    <xf numFmtId="0" fontId="26" fillId="0" borderId="0" xfId="0" applyFont="1"/>
    <xf numFmtId="0" fontId="25" fillId="0" borderId="0" xfId="0" applyFont="1"/>
    <xf numFmtId="6" fontId="22" fillId="0" borderId="2" xfId="0" applyNumberFormat="1" applyFont="1" applyBorder="1" applyAlignment="1">
      <alignment vertical="center"/>
    </xf>
    <xf numFmtId="42" fontId="22" fillId="0" borderId="2" xfId="0" applyNumberFormat="1" applyFont="1" applyBorder="1" applyAlignment="1">
      <alignment vertical="center"/>
    </xf>
    <xf numFmtId="0" fontId="17" fillId="7" borderId="43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 shrinkToFit="1"/>
      <protection locked="0"/>
    </xf>
    <xf numFmtId="0" fontId="22" fillId="0" borderId="40" xfId="0" applyFont="1" applyBorder="1" applyAlignment="1" applyProtection="1">
      <alignment horizontal="center" vertical="center" shrinkToFit="1"/>
      <protection locked="0"/>
    </xf>
    <xf numFmtId="0" fontId="17" fillId="7" borderId="41" xfId="0" applyFont="1" applyFill="1" applyBorder="1" applyAlignment="1">
      <alignment horizontal="center" vertical="center"/>
    </xf>
    <xf numFmtId="0" fontId="22" fillId="0" borderId="44" xfId="0" applyFont="1" applyBorder="1" applyAlignment="1" applyProtection="1">
      <alignment horizontal="center" vertical="center" shrinkToFit="1"/>
      <protection locked="0"/>
    </xf>
    <xf numFmtId="0" fontId="22" fillId="0" borderId="46" xfId="0" applyFont="1" applyBorder="1" applyAlignment="1" applyProtection="1">
      <alignment horizontal="center" vertical="center" shrinkToFit="1"/>
      <protection locked="0"/>
    </xf>
    <xf numFmtId="0" fontId="0" fillId="3" borderId="16" xfId="0" applyFill="1" applyBorder="1" applyAlignment="1">
      <alignment shrinkToFit="1"/>
    </xf>
    <xf numFmtId="0" fontId="27" fillId="0" borderId="0" xfId="0" applyFont="1"/>
    <xf numFmtId="0" fontId="28" fillId="0" borderId="0" xfId="0" applyFont="1" applyAlignment="1">
      <alignment horizontal="justify" vertical="center"/>
    </xf>
    <xf numFmtId="0" fontId="29" fillId="0" borderId="0" xfId="0" applyFont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9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57" xfId="0" applyBorder="1" applyAlignment="1">
      <alignment horizontal="center" vertical="center"/>
    </xf>
    <xf numFmtId="0" fontId="30" fillId="0" borderId="0" xfId="0" applyFont="1" applyAlignment="1">
      <alignment horizontal="justify" vertical="center"/>
    </xf>
    <xf numFmtId="0" fontId="30" fillId="0" borderId="0" xfId="0" applyFont="1" applyAlignment="1">
      <alignment horizontal="right" vertical="center"/>
    </xf>
    <xf numFmtId="0" fontId="8" fillId="0" borderId="0" xfId="0" applyFont="1" applyAlignment="1">
      <alignment horizontal="justify" vertical="center"/>
    </xf>
    <xf numFmtId="0" fontId="30" fillId="0" borderId="47" xfId="0" applyFont="1" applyBorder="1" applyAlignment="1">
      <alignment horizontal="justify" vertical="center" wrapText="1"/>
    </xf>
    <xf numFmtId="0" fontId="30" fillId="0" borderId="48" xfId="0" applyFont="1" applyBorder="1" applyAlignment="1">
      <alignment horizontal="justify" vertical="center" wrapText="1"/>
    </xf>
    <xf numFmtId="0" fontId="31" fillId="0" borderId="16" xfId="0" applyFont="1" applyBorder="1"/>
    <xf numFmtId="0" fontId="32" fillId="0" borderId="16" xfId="0" applyFont="1" applyBorder="1"/>
    <xf numFmtId="49" fontId="0" fillId="0" borderId="16" xfId="0" applyNumberForma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30" fillId="0" borderId="0" xfId="0" applyFont="1" applyAlignment="1">
      <alignment vertical="center"/>
    </xf>
    <xf numFmtId="0" fontId="25" fillId="0" borderId="29" xfId="0" applyFont="1" applyBorder="1" applyAlignment="1" applyProtection="1">
      <alignment horizontal="center" vertical="center" shrinkToFit="1"/>
      <protection locked="0"/>
    </xf>
    <xf numFmtId="0" fontId="37" fillId="2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left" vertical="center"/>
    </xf>
    <xf numFmtId="0" fontId="37" fillId="5" borderId="2" xfId="0" applyFont="1" applyFill="1" applyBorder="1" applyAlignment="1">
      <alignment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38" fillId="0" borderId="0" xfId="0" applyFont="1"/>
    <xf numFmtId="0" fontId="39" fillId="8" borderId="45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43" fillId="0" borderId="0" xfId="0" applyFont="1"/>
    <xf numFmtId="0" fontId="44" fillId="0" borderId="0" xfId="0" applyFont="1" applyAlignment="1">
      <alignment vertical="center"/>
    </xf>
    <xf numFmtId="0" fontId="14" fillId="7" borderId="41" xfId="0" applyFont="1" applyFill="1" applyBorder="1" applyAlignment="1">
      <alignment horizontal="center" vertical="center"/>
    </xf>
    <xf numFmtId="184" fontId="22" fillId="0" borderId="42" xfId="0" applyNumberFormat="1" applyFont="1" applyBorder="1" applyAlignment="1" applyProtection="1">
      <alignment horizontal="center" vertical="center" shrinkToFit="1"/>
      <protection locked="0"/>
    </xf>
    <xf numFmtId="180" fontId="46" fillId="0" borderId="42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1" xfId="0" applyFont="1" applyBorder="1" applyAlignment="1">
      <alignment horizontal="left" vertical="center" shrinkToFit="1"/>
    </xf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20" fillId="0" borderId="16" xfId="0" applyFont="1" applyBorder="1"/>
    <xf numFmtId="0" fontId="35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3" fillId="6" borderId="35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52" fillId="0" borderId="0" xfId="0" applyFont="1"/>
    <xf numFmtId="178" fontId="53" fillId="0" borderId="8" xfId="0" applyNumberFormat="1" applyFont="1" applyBorder="1" applyAlignment="1">
      <alignment vertical="center"/>
    </xf>
    <xf numFmtId="178" fontId="53" fillId="0" borderId="2" xfId="0" applyNumberFormat="1" applyFont="1" applyBorder="1" applyAlignment="1">
      <alignment vertical="center"/>
    </xf>
    <xf numFmtId="0" fontId="54" fillId="0" borderId="0" xfId="0" applyFont="1" applyAlignment="1">
      <alignment horizontal="center" wrapText="1"/>
    </xf>
    <xf numFmtId="42" fontId="25" fillId="0" borderId="0" xfId="0" applyNumberFormat="1" applyFont="1" applyAlignment="1">
      <alignment shrinkToFit="1"/>
    </xf>
    <xf numFmtId="181" fontId="22" fillId="0" borderId="2" xfId="0" applyNumberFormat="1" applyFont="1" applyBorder="1" applyAlignment="1">
      <alignment horizontal="center" vertical="center"/>
    </xf>
    <xf numFmtId="178" fontId="6" fillId="0" borderId="16" xfId="0" applyNumberFormat="1" applyFont="1" applyBorder="1" applyAlignment="1" applyProtection="1">
      <alignment horizontal="right" vertical="center" wrapText="1"/>
      <protection locked="0"/>
    </xf>
    <xf numFmtId="178" fontId="6" fillId="0" borderId="16" xfId="0" applyNumberFormat="1" applyFont="1" applyBorder="1" applyAlignment="1" applyProtection="1">
      <alignment vertical="center" wrapText="1"/>
      <protection locked="0"/>
    </xf>
    <xf numFmtId="0" fontId="14" fillId="0" borderId="0" xfId="0" applyFont="1"/>
    <xf numFmtId="0" fontId="42" fillId="0" borderId="0" xfId="0" applyFont="1"/>
    <xf numFmtId="0" fontId="17" fillId="0" borderId="0" xfId="0" applyFont="1"/>
    <xf numFmtId="0" fontId="0" fillId="0" borderId="16" xfId="0" applyBorder="1" applyAlignment="1" applyProtection="1">
      <alignment horizontal="center" vertical="center"/>
      <protection locked="0"/>
    </xf>
    <xf numFmtId="0" fontId="56" fillId="0" borderId="0" xfId="0" applyFont="1"/>
    <xf numFmtId="0" fontId="55" fillId="0" borderId="0" xfId="0" applyFont="1" applyAlignment="1">
      <alignment horizontal="left" vertical="center"/>
    </xf>
    <xf numFmtId="0" fontId="57" fillId="0" borderId="0" xfId="0" applyFont="1"/>
    <xf numFmtId="0" fontId="58" fillId="0" borderId="0" xfId="0" applyFont="1" applyAlignment="1">
      <alignment horizontal="left" vertical="center"/>
    </xf>
    <xf numFmtId="0" fontId="59" fillId="0" borderId="0" xfId="0" applyFont="1"/>
    <xf numFmtId="178" fontId="6" fillId="0" borderId="0" xfId="0" applyNumberFormat="1" applyFont="1" applyAlignment="1" applyProtection="1">
      <alignment vertical="top"/>
      <protection locked="0"/>
    </xf>
    <xf numFmtId="0" fontId="42" fillId="0" borderId="29" xfId="0" applyFont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48" fillId="0" borderId="65" xfId="0" applyFont="1" applyBorder="1" applyAlignment="1">
      <alignment horizontal="center" vertical="center"/>
    </xf>
    <xf numFmtId="42" fontId="49" fillId="0" borderId="29" xfId="0" applyNumberFormat="1" applyFont="1" applyBorder="1" applyAlignment="1">
      <alignment horizontal="center" vertical="center"/>
    </xf>
    <xf numFmtId="180" fontId="61" fillId="0" borderId="29" xfId="0" applyNumberFormat="1" applyFont="1" applyBorder="1" applyAlignment="1" applyProtection="1">
      <alignment horizontal="center" vertical="center"/>
      <protection locked="0"/>
    </xf>
    <xf numFmtId="178" fontId="62" fillId="0" borderId="31" xfId="0" applyNumberFormat="1" applyFont="1" applyBorder="1" applyAlignment="1" applyProtection="1">
      <alignment horizontal="center" vertical="center"/>
      <protection locked="0"/>
    </xf>
    <xf numFmtId="178" fontId="62" fillId="0" borderId="32" xfId="0" applyNumberFormat="1" applyFont="1" applyBorder="1" applyAlignment="1" applyProtection="1">
      <alignment horizontal="center" vertical="center"/>
      <protection locked="0"/>
    </xf>
    <xf numFmtId="178" fontId="62" fillId="0" borderId="38" xfId="0" applyNumberFormat="1" applyFont="1" applyBorder="1" applyAlignment="1" applyProtection="1">
      <alignment horizontal="center" vertical="center"/>
      <protection locked="0"/>
    </xf>
    <xf numFmtId="178" fontId="62" fillId="0" borderId="29" xfId="0" applyNumberFormat="1" applyFont="1" applyBorder="1" applyAlignment="1" applyProtection="1">
      <alignment horizontal="center" vertical="center"/>
      <protection locked="0"/>
    </xf>
    <xf numFmtId="0" fontId="17" fillId="6" borderId="16" xfId="0" applyFont="1" applyFill="1" applyBorder="1" applyAlignment="1">
      <alignment horizontal="center" vertical="center" wrapText="1" shrinkToFit="1"/>
    </xf>
    <xf numFmtId="0" fontId="17" fillId="8" borderId="16" xfId="0" applyFont="1" applyFill="1" applyBorder="1" applyAlignment="1">
      <alignment horizontal="center" vertical="center" wrapText="1" shrinkToFit="1"/>
    </xf>
    <xf numFmtId="0" fontId="60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43" fillId="11" borderId="41" xfId="0" applyFont="1" applyFill="1" applyBorder="1" applyAlignment="1">
      <alignment horizontal="center" vertical="center"/>
    </xf>
    <xf numFmtId="0" fontId="43" fillId="11" borderId="44" xfId="0" applyFont="1" applyFill="1" applyBorder="1" applyAlignment="1">
      <alignment horizontal="center" vertical="center"/>
    </xf>
    <xf numFmtId="0" fontId="43" fillId="11" borderId="63" xfId="0" applyFont="1" applyFill="1" applyBorder="1" applyAlignment="1">
      <alignment horizontal="center" vertical="center"/>
    </xf>
    <xf numFmtId="0" fontId="38" fillId="11" borderId="41" xfId="0" applyFont="1" applyFill="1" applyBorder="1" applyAlignment="1">
      <alignment horizontal="center" vertical="center" wrapText="1" shrinkToFit="1"/>
    </xf>
    <xf numFmtId="0" fontId="38" fillId="11" borderId="44" xfId="0" applyFont="1" applyFill="1" applyBorder="1" applyAlignment="1">
      <alignment horizontal="center" vertical="center" wrapText="1" shrinkToFit="1"/>
    </xf>
    <xf numFmtId="0" fontId="38" fillId="11" borderId="42" xfId="0" applyFont="1" applyFill="1" applyBorder="1" applyAlignment="1">
      <alignment horizontal="center" vertical="center" wrapText="1" shrinkToFit="1"/>
    </xf>
    <xf numFmtId="185" fontId="38" fillId="11" borderId="35" xfId="0" applyNumberFormat="1" applyFont="1" applyFill="1" applyBorder="1" applyAlignment="1">
      <alignment horizontal="center" vertical="center"/>
    </xf>
    <xf numFmtId="185" fontId="38" fillId="11" borderId="59" xfId="0" applyNumberFormat="1" applyFont="1" applyFill="1" applyBorder="1" applyAlignment="1">
      <alignment horizontal="center" vertical="center"/>
    </xf>
    <xf numFmtId="185" fontId="38" fillId="11" borderId="37" xfId="0" applyNumberFormat="1" applyFont="1" applyFill="1" applyBorder="1" applyAlignment="1">
      <alignment horizontal="center" vertical="center"/>
    </xf>
    <xf numFmtId="0" fontId="0" fillId="4" borderId="0" xfId="0" applyFill="1"/>
    <xf numFmtId="0" fontId="21" fillId="4" borderId="0" xfId="0" applyFont="1" applyFill="1"/>
    <xf numFmtId="0" fontId="15" fillId="0" borderId="66" xfId="0" applyFont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5" fillId="0" borderId="0" xfId="0" applyFont="1" applyProtection="1">
      <protection locked="0"/>
    </xf>
    <xf numFmtId="186" fontId="38" fillId="0" borderId="58" xfId="0" applyNumberFormat="1" applyFont="1" applyBorder="1" applyAlignment="1" applyProtection="1">
      <alignment horizontal="center" vertical="center"/>
      <protection locked="0"/>
    </xf>
    <xf numFmtId="0" fontId="38" fillId="0" borderId="31" xfId="0" applyFont="1" applyBorder="1" applyAlignment="1" applyProtection="1">
      <alignment horizontal="center" vertical="center"/>
      <protection locked="0"/>
    </xf>
    <xf numFmtId="0" fontId="38" fillId="0" borderId="61" xfId="0" applyFont="1" applyBorder="1" applyAlignment="1" applyProtection="1">
      <alignment horizontal="center"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0" borderId="62" xfId="0" applyFont="1" applyBorder="1" applyAlignment="1" applyProtection="1">
      <alignment horizontal="center" vertical="center"/>
      <protection locked="0"/>
    </xf>
    <xf numFmtId="186" fontId="38" fillId="0" borderId="16" xfId="0" applyNumberFormat="1" applyFont="1" applyBorder="1" applyAlignment="1" applyProtection="1">
      <alignment horizontal="center" vertical="center"/>
      <protection locked="0"/>
    </xf>
    <xf numFmtId="0" fontId="38" fillId="0" borderId="36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38" fillId="0" borderId="16" xfId="0" applyFont="1" applyBorder="1" applyAlignment="1" applyProtection="1">
      <alignment horizontal="center" vertical="center"/>
      <protection locked="0"/>
    </xf>
    <xf numFmtId="186" fontId="38" fillId="0" borderId="60" xfId="0" applyNumberFormat="1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6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68" fillId="0" borderId="0" xfId="0" applyFont="1" applyAlignment="1">
      <alignment horizontal="center" vertical="center"/>
    </xf>
    <xf numFmtId="0" fontId="14" fillId="12" borderId="16" xfId="0" applyFont="1" applyFill="1" applyBorder="1" applyAlignment="1">
      <alignment horizontal="center"/>
    </xf>
    <xf numFmtId="0" fontId="14" fillId="12" borderId="16" xfId="0" applyFont="1" applyFill="1" applyBorder="1"/>
    <xf numFmtId="0" fontId="14" fillId="0" borderId="16" xfId="0" applyFont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56" xfId="0" applyFont="1" applyBorder="1" applyAlignment="1">
      <alignment vertical="center"/>
    </xf>
    <xf numFmtId="0" fontId="22" fillId="0" borderId="29" xfId="0" applyFont="1" applyBorder="1" applyAlignment="1" applyProtection="1">
      <alignment horizontal="center" vertical="center" shrinkToFit="1"/>
      <protection locked="0"/>
    </xf>
    <xf numFmtId="0" fontId="60" fillId="0" borderId="29" xfId="0" applyFont="1" applyBorder="1" applyAlignment="1" applyProtection="1">
      <alignment horizontal="center" vertical="center" shrinkToFit="1"/>
      <protection locked="0"/>
    </xf>
    <xf numFmtId="0" fontId="64" fillId="0" borderId="45" xfId="1" applyFont="1" applyBorder="1" applyAlignment="1">
      <alignment horizontal="center" vertical="center"/>
    </xf>
    <xf numFmtId="0" fontId="65" fillId="0" borderId="55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58" fillId="0" borderId="0" xfId="0" applyFont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43" fillId="11" borderId="45" xfId="0" applyFont="1" applyFill="1" applyBorder="1" applyAlignment="1">
      <alignment horizontal="center" vertical="center"/>
    </xf>
    <xf numFmtId="0" fontId="43" fillId="11" borderId="55" xfId="0" applyFont="1" applyFill="1" applyBorder="1" applyAlignment="1">
      <alignment horizontal="center" vertical="center"/>
    </xf>
    <xf numFmtId="0" fontId="43" fillId="11" borderId="4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183" fontId="6" fillId="0" borderId="1" xfId="0" applyNumberFormat="1" applyFont="1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center"/>
    </xf>
    <xf numFmtId="0" fontId="51" fillId="8" borderId="45" xfId="0" applyFont="1" applyFill="1" applyBorder="1" applyAlignment="1">
      <alignment horizontal="center" vertical="center"/>
    </xf>
    <xf numFmtId="0" fontId="51" fillId="8" borderId="55" xfId="0" applyFont="1" applyFill="1" applyBorder="1" applyAlignment="1">
      <alignment horizontal="center" vertical="center"/>
    </xf>
    <xf numFmtId="0" fontId="51" fillId="8" borderId="46" xfId="0" applyFont="1" applyFill="1" applyBorder="1" applyAlignment="1">
      <alignment horizontal="center" vertical="center"/>
    </xf>
    <xf numFmtId="0" fontId="50" fillId="10" borderId="0" xfId="0" applyFont="1" applyFill="1" applyAlignment="1">
      <alignment horizontal="center" vertical="center"/>
    </xf>
    <xf numFmtId="183" fontId="6" fillId="0" borderId="16" xfId="0" applyNumberFormat="1" applyFont="1" applyBorder="1" applyAlignment="1" applyProtection="1">
      <alignment vertical="center" wrapText="1"/>
      <protection locked="0"/>
    </xf>
    <xf numFmtId="0" fontId="67" fillId="0" borderId="0" xfId="0" applyFont="1" applyAlignment="1">
      <alignment horizontal="left" vertical="center"/>
    </xf>
    <xf numFmtId="0" fontId="0" fillId="0" borderId="16" xfId="0" applyBorder="1" applyAlignment="1" applyProtection="1">
      <alignment vertical="center" wrapText="1"/>
      <protection locked="0"/>
    </xf>
    <xf numFmtId="0" fontId="44" fillId="12" borderId="16" xfId="0" applyFont="1" applyFill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21" xfId="0" applyNumberFormat="1" applyBorder="1" applyAlignment="1" applyProtection="1">
      <alignment horizontal="center" vertical="center"/>
      <protection locked="0"/>
    </xf>
    <xf numFmtId="177" fontId="0" fillId="0" borderId="22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76" fontId="0" fillId="0" borderId="24" xfId="0" applyNumberFormat="1" applyBorder="1" applyAlignment="1" applyProtection="1">
      <alignment horizontal="center" vertical="center"/>
      <protection locked="0"/>
    </xf>
    <xf numFmtId="176" fontId="0" fillId="0" borderId="18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shrinkToFit="1"/>
    </xf>
    <xf numFmtId="0" fontId="0" fillId="0" borderId="16" xfId="0" applyBorder="1" applyAlignment="1" applyProtection="1">
      <alignment horizontal="left" vertical="center" shrinkToFit="1"/>
      <protection locked="0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77" fontId="0" fillId="0" borderId="14" xfId="0" applyNumberFormat="1" applyBorder="1" applyAlignment="1" applyProtection="1">
      <alignment horizontal="center" vertical="center" wrapText="1"/>
      <protection locked="0"/>
    </xf>
    <xf numFmtId="177" fontId="0" fillId="0" borderId="1" xfId="0" applyNumberFormat="1" applyBorder="1" applyAlignment="1" applyProtection="1">
      <alignment horizontal="center" vertical="center" wrapText="1"/>
      <protection locked="0"/>
    </xf>
    <xf numFmtId="177" fontId="0" fillId="0" borderId="7" xfId="0" applyNumberFormat="1" applyBorder="1" applyAlignment="1" applyProtection="1">
      <alignment horizontal="center" vertical="center" wrapText="1"/>
      <protection locked="0"/>
    </xf>
    <xf numFmtId="177" fontId="0" fillId="0" borderId="8" xfId="0" applyNumberFormat="1" applyBorder="1" applyAlignment="1" applyProtection="1">
      <alignment horizontal="center" vertical="center" wrapText="1"/>
      <protection locked="0"/>
    </xf>
    <xf numFmtId="177" fontId="0" fillId="0" borderId="2" xfId="0" applyNumberFormat="1" applyBorder="1" applyAlignment="1" applyProtection="1">
      <alignment horizontal="center" vertical="center" wrapText="1"/>
      <protection locked="0"/>
    </xf>
    <xf numFmtId="177" fontId="0" fillId="0" borderId="9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7" xfId="0" applyBorder="1"/>
    <xf numFmtId="0" fontId="0" fillId="0" borderId="1" xfId="0" applyBorder="1"/>
    <xf numFmtId="0" fontId="7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6" xfId="0" applyBorder="1" applyAlignment="1" applyProtection="1">
      <alignment horizontal="left" vertical="top"/>
      <protection locked="0"/>
    </xf>
    <xf numFmtId="0" fontId="14" fillId="12" borderId="16" xfId="0" applyFont="1" applyFill="1" applyBorder="1" applyAlignment="1">
      <alignment horizontal="center"/>
    </xf>
    <xf numFmtId="0" fontId="34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/>
    </xf>
    <xf numFmtId="180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28" fillId="0" borderId="53" xfId="0" applyFont="1" applyBorder="1" applyAlignment="1" applyProtection="1">
      <alignment horizontal="center" vertical="center" wrapText="1"/>
      <protection locked="0"/>
    </xf>
    <xf numFmtId="0" fontId="28" fillId="0" borderId="49" xfId="0" applyFont="1" applyBorder="1" applyAlignment="1" applyProtection="1">
      <alignment horizontal="center" vertical="center" wrapText="1"/>
      <protection locked="0"/>
    </xf>
    <xf numFmtId="0" fontId="28" fillId="0" borderId="50" xfId="0" applyFont="1" applyBorder="1" applyAlignment="1" applyProtection="1">
      <alignment horizontal="center" vertical="center" wrapText="1"/>
      <protection locked="0"/>
    </xf>
    <xf numFmtId="0" fontId="33" fillId="0" borderId="54" xfId="0" applyFont="1" applyBorder="1" applyAlignment="1" applyProtection="1">
      <alignment horizontal="center" vertical="center" wrapText="1"/>
      <protection locked="0"/>
    </xf>
    <xf numFmtId="0" fontId="33" fillId="0" borderId="51" xfId="0" applyFont="1" applyBorder="1" applyAlignment="1" applyProtection="1">
      <alignment horizontal="center" vertical="center" wrapText="1"/>
      <protection locked="0"/>
    </xf>
    <xf numFmtId="0" fontId="33" fillId="0" borderId="52" xfId="0" applyFont="1" applyBorder="1" applyAlignment="1" applyProtection="1">
      <alignment horizontal="center" vertical="center" wrapText="1"/>
      <protection locked="0"/>
    </xf>
    <xf numFmtId="182" fontId="6" fillId="0" borderId="45" xfId="0" applyNumberFormat="1" applyFont="1" applyBorder="1" applyAlignment="1" applyProtection="1">
      <alignment horizontal="center" vertical="center"/>
      <protection locked="0"/>
    </xf>
    <xf numFmtId="182" fontId="6" fillId="0" borderId="46" xfId="0" applyNumberFormat="1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5" fillId="0" borderId="45" xfId="0" applyFont="1" applyBorder="1" applyAlignment="1" applyProtection="1">
      <alignment horizontal="left" vertical="top" wrapText="1"/>
      <protection locked="0"/>
    </xf>
    <xf numFmtId="0" fontId="28" fillId="0" borderId="55" xfId="0" applyFont="1" applyBorder="1" applyAlignment="1" applyProtection="1">
      <alignment horizontal="left" vertical="top" wrapText="1"/>
      <protection locked="0"/>
    </xf>
    <xf numFmtId="0" fontId="28" fillId="0" borderId="46" xfId="0" applyFont="1" applyBorder="1" applyAlignment="1" applyProtection="1">
      <alignment horizontal="left" vertical="top" wrapText="1"/>
      <protection locked="0"/>
    </xf>
    <xf numFmtId="0" fontId="0" fillId="9" borderId="49" xfId="0" applyFill="1" applyBorder="1" applyAlignment="1">
      <alignment horizontal="center"/>
    </xf>
    <xf numFmtId="0" fontId="36" fillId="3" borderId="0" xfId="0" applyFont="1" applyFill="1" applyAlignment="1">
      <alignment horizontal="left" vertical="center" wrapText="1"/>
    </xf>
    <xf numFmtId="0" fontId="40" fillId="8" borderId="46" xfId="0" applyFont="1" applyFill="1" applyBorder="1" applyAlignment="1">
      <alignment horizontal="center" vertical="center" shrinkToFit="1"/>
    </xf>
    <xf numFmtId="0" fontId="70" fillId="9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0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EBFED2"/>
      <color rgb="FFCCFFFF"/>
      <color rgb="FF66FFFF"/>
      <color rgb="FFEBF6F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167926</xdr:colOff>
      <xdr:row>44</xdr:row>
      <xdr:rowOff>341047</xdr:rowOff>
    </xdr:from>
    <xdr:to>
      <xdr:col>3</xdr:col>
      <xdr:colOff>541020</xdr:colOff>
      <xdr:row>47</xdr:row>
      <xdr:rowOff>68580</xdr:rowOff>
    </xdr:to>
    <xdr:sp macro="" textlink="">
      <xdr:nvSpPr>
        <xdr:cNvPr id="5125" name="オブジェクト 0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167926" y="10803307"/>
          <a:ext cx="7017734" cy="77909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振込先金融機関名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：吉備信用金庫　本店営業部（店番号0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口座番号：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0645405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普通預金口座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口座名義：令和８年度全国中学校体育大会総社市実行委員会　会長　小原　敏彦</a:t>
          </a:r>
          <a:endParaRPr lang="en-US" altLang="ja-JP" sz="14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 ﾚｲﾜﾊﾁﾈﾝﾄﾞｾﾞﾝｺｸﾁﾕｳｶﾞﾂｺｳﾀｲｲｸﾀｲｶｲ ｿｳｼﾞﾔｼｼﾞﾂｺｳｲｲﾝｶｲ ｶｲﾁﾖｳ ｵﾊﾗ ﾄｼﾋｺ）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41</xdr:row>
      <xdr:rowOff>57150</xdr:rowOff>
    </xdr:from>
    <xdr:to>
      <xdr:col>4</xdr:col>
      <xdr:colOff>354764</xdr:colOff>
      <xdr:row>41</xdr:row>
      <xdr:rowOff>314326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277100" y="12163425"/>
          <a:ext cx="221414" cy="2571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  <xdr:twoCellAnchor>
    <xdr:from>
      <xdr:col>4</xdr:col>
      <xdr:colOff>133350</xdr:colOff>
      <xdr:row>41</xdr:row>
      <xdr:rowOff>57150</xdr:rowOff>
    </xdr:from>
    <xdr:to>
      <xdr:col>4</xdr:col>
      <xdr:colOff>354764</xdr:colOff>
      <xdr:row>41</xdr:row>
      <xdr:rowOff>314326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7277100" y="12172950"/>
          <a:ext cx="221414" cy="2571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217170</xdr:colOff>
      <xdr:row>51</xdr:row>
      <xdr:rowOff>95250</xdr:rowOff>
    </xdr:from>
    <xdr:to>
      <xdr:col>23</xdr:col>
      <xdr:colOff>459358</xdr:colOff>
      <xdr:row>51</xdr:row>
      <xdr:rowOff>314326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7037070" y="12106275"/>
          <a:ext cx="242188" cy="2190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41</xdr:row>
      <xdr:rowOff>57150</xdr:rowOff>
    </xdr:from>
    <xdr:to>
      <xdr:col>4</xdr:col>
      <xdr:colOff>354764</xdr:colOff>
      <xdr:row>41</xdr:row>
      <xdr:rowOff>314326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6564630" y="12142470"/>
          <a:ext cx="221414" cy="2571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  <xdr:twoCellAnchor>
    <xdr:from>
      <xdr:col>4</xdr:col>
      <xdr:colOff>133350</xdr:colOff>
      <xdr:row>41</xdr:row>
      <xdr:rowOff>57150</xdr:rowOff>
    </xdr:from>
    <xdr:to>
      <xdr:col>4</xdr:col>
      <xdr:colOff>354764</xdr:colOff>
      <xdr:row>41</xdr:row>
      <xdr:rowOff>314326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6564630" y="12142470"/>
          <a:ext cx="221414" cy="2571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217170</xdr:colOff>
      <xdr:row>51</xdr:row>
      <xdr:rowOff>95250</xdr:rowOff>
    </xdr:from>
    <xdr:to>
      <xdr:col>23</xdr:col>
      <xdr:colOff>459358</xdr:colOff>
      <xdr:row>51</xdr:row>
      <xdr:rowOff>314326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6328410" y="12477750"/>
          <a:ext cx="242188" cy="2190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68</xdr:row>
      <xdr:rowOff>68580</xdr:rowOff>
    </xdr:from>
    <xdr:to>
      <xdr:col>14</xdr:col>
      <xdr:colOff>421664</xdr:colOff>
      <xdr:row>74</xdr:row>
      <xdr:rowOff>83820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628900" y="11727180"/>
          <a:ext cx="6327164" cy="10668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都道府県番号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01北海道,02青森県,03岩手県,04宮城県,05秋田県,06山形県,07福島県,08茨城県,09栃木県,10群馬県,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11埼玉県,12千葉県,13東京都,14神奈川県,15新潟県,16富山県,17石川県,18福井県,19山梨県,20長野県,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21岐阜県,22静岡県,23愛知県,24三重県,25滋賀県,26京都府,27大阪府,28兵庫県,29奈良県,30和歌山県,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31鳥取県,32島根県,33岡山県,34広島県,35山口県,36徳島県,37香川県,38愛媛県,39高知県,40福岡県,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41佐賀県,42長崎県,43熊本県,44大分県,45宮崎県,46鹿児島県,47沖縄県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026zenchu-tabletennis@okayama-chutaire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5"/>
  <sheetViews>
    <sheetView showGridLines="0" tabSelected="1" zoomScaleNormal="100" zoomScaleSheetLayoutView="100" workbookViewId="0"/>
  </sheetViews>
  <sheetFormatPr defaultRowHeight="13.2" x14ac:dyDescent="0.2"/>
  <cols>
    <col min="1" max="1" width="18.5546875" customWidth="1"/>
    <col min="2" max="2" width="42.77734375" customWidth="1"/>
    <col min="3" max="3" width="35.5546875" customWidth="1"/>
    <col min="4" max="7" width="8.21875" customWidth="1"/>
    <col min="8" max="8" width="7.6640625" bestFit="1" customWidth="1"/>
    <col min="9" max="9" width="3.5546875" bestFit="1" customWidth="1"/>
    <col min="10" max="10" width="13.44140625" customWidth="1"/>
  </cols>
  <sheetData>
    <row r="1" spans="1:12" ht="21.6" customHeight="1" x14ac:dyDescent="0.25">
      <c r="A1" s="163" t="s">
        <v>381</v>
      </c>
      <c r="B1" s="163"/>
      <c r="C1" s="163" t="s">
        <v>383</v>
      </c>
      <c r="D1" s="163"/>
      <c r="E1" s="163"/>
      <c r="F1" s="163"/>
      <c r="G1" s="163"/>
      <c r="H1" s="162"/>
      <c r="I1" s="162"/>
      <c r="J1" s="162"/>
      <c r="K1" s="162"/>
      <c r="L1" s="162"/>
    </row>
    <row r="2" spans="1:12" ht="14.4" x14ac:dyDescent="0.2">
      <c r="A2" s="96" t="s">
        <v>356</v>
      </c>
    </row>
    <row r="3" spans="1:12" ht="13.8" thickBot="1" x14ac:dyDescent="0.25"/>
    <row r="4" spans="1:12" ht="25.2" customHeight="1" thickBot="1" x14ac:dyDescent="0.25">
      <c r="A4" s="94" t="s">
        <v>306</v>
      </c>
      <c r="B4" s="380" t="s">
        <v>348</v>
      </c>
      <c r="C4" s="1"/>
    </row>
    <row r="5" spans="1:12" x14ac:dyDescent="0.2">
      <c r="A5" s="93"/>
      <c r="B5" s="93"/>
    </row>
    <row r="6" spans="1:12" ht="18" customHeight="1" x14ac:dyDescent="0.2">
      <c r="A6" s="207" t="s">
        <v>170</v>
      </c>
      <c r="B6" s="207"/>
      <c r="C6" s="113"/>
      <c r="D6" s="113"/>
      <c r="E6" s="113"/>
    </row>
    <row r="7" spans="1:12" ht="18" customHeight="1" x14ac:dyDescent="0.2"/>
    <row r="8" spans="1:12" s="152" customFormat="1" ht="22.8" customHeight="1" x14ac:dyDescent="0.2">
      <c r="A8" s="150" t="s">
        <v>303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</row>
    <row r="9" spans="1:12" ht="15" thickBot="1" x14ac:dyDescent="0.25">
      <c r="A9" s="130"/>
      <c r="D9" s="203" t="s">
        <v>307</v>
      </c>
      <c r="E9" s="203"/>
    </row>
    <row r="10" spans="1:12" ht="22.8" customHeight="1" thickBot="1" x14ac:dyDescent="0.25">
      <c r="A10" s="48" t="s">
        <v>171</v>
      </c>
      <c r="B10" s="46"/>
      <c r="C10" s="88"/>
      <c r="D10" s="195" t="str">
        <f>IFERROR(VLOOKUP(C10,list!$A$57:$C$103,3,FALSE),"")</f>
        <v/>
      </c>
      <c r="E10" s="196"/>
    </row>
    <row r="11" spans="1:12" ht="28.8" customHeight="1" thickBot="1" x14ac:dyDescent="0.25">
      <c r="A11" s="49" t="s">
        <v>47</v>
      </c>
      <c r="B11" s="47"/>
      <c r="C11" s="189"/>
      <c r="D11" s="187" t="s">
        <v>376</v>
      </c>
      <c r="E11" s="187"/>
    </row>
    <row r="12" spans="1:12" ht="28.8" customHeight="1" thickBot="1" x14ac:dyDescent="0.25">
      <c r="A12" s="50" t="s">
        <v>48</v>
      </c>
      <c r="B12" s="43"/>
      <c r="C12" s="47"/>
      <c r="D12" s="188" t="s">
        <v>376</v>
      </c>
      <c r="E12" s="45"/>
    </row>
    <row r="13" spans="1:12" ht="24.6" customHeight="1" thickBot="1" x14ac:dyDescent="0.25">
      <c r="A13" s="51" t="s">
        <v>169</v>
      </c>
      <c r="B13" s="44"/>
      <c r="C13" s="45"/>
      <c r="D13" s="45"/>
    </row>
    <row r="14" spans="1:12" ht="28.8" customHeight="1" thickBot="1" x14ac:dyDescent="0.25">
      <c r="A14" s="56" t="s">
        <v>12</v>
      </c>
      <c r="B14" s="57"/>
      <c r="C14" s="58"/>
      <c r="D14" s="188" t="s">
        <v>376</v>
      </c>
      <c r="E14" s="45"/>
      <c r="F14" s="45"/>
      <c r="H14" s="45"/>
      <c r="I14" s="45"/>
    </row>
    <row r="15" spans="1:12" ht="28.8" customHeight="1" thickBot="1" x14ac:dyDescent="0.25">
      <c r="A15" s="59" t="s">
        <v>178</v>
      </c>
      <c r="B15" s="60"/>
      <c r="C15" s="99"/>
      <c r="D15" s="45"/>
      <c r="H15" s="45"/>
      <c r="I15" s="45"/>
    </row>
    <row r="16" spans="1:12" ht="28.8" customHeight="1" thickBot="1" x14ac:dyDescent="0.25">
      <c r="A16" s="59" t="s">
        <v>319</v>
      </c>
      <c r="B16" s="61"/>
      <c r="C16" s="45"/>
      <c r="D16" s="45"/>
      <c r="H16" s="45"/>
      <c r="I16" s="45"/>
    </row>
    <row r="18" spans="1:12" s="152" customFormat="1" ht="22.8" customHeight="1" x14ac:dyDescent="0.2">
      <c r="A18" s="150" t="s">
        <v>322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</row>
    <row r="19" spans="1:12" ht="25.8" customHeight="1" thickBot="1" x14ac:dyDescent="0.25">
      <c r="A19" s="52" t="s">
        <v>158</v>
      </c>
      <c r="E19" s="53" t="s">
        <v>335</v>
      </c>
      <c r="F19" s="41"/>
      <c r="G19" s="41"/>
      <c r="H19" s="131" t="s">
        <v>336</v>
      </c>
      <c r="I19" s="41"/>
      <c r="J19" s="41"/>
    </row>
    <row r="20" spans="1:12" ht="32.4" customHeight="1" thickBot="1" x14ac:dyDescent="0.25">
      <c r="A20" s="114" t="s">
        <v>308</v>
      </c>
      <c r="B20" s="144"/>
      <c r="C20" s="124" t="s">
        <v>172</v>
      </c>
      <c r="E20" s="148" t="s">
        <v>176</v>
      </c>
      <c r="F20" s="122">
        <f>B20+B21-C21</f>
        <v>0</v>
      </c>
      <c r="G20" s="126" t="s">
        <v>173</v>
      </c>
      <c r="H20" s="54">
        <v>5000</v>
      </c>
      <c r="I20" s="54" t="s">
        <v>174</v>
      </c>
      <c r="J20" s="55">
        <f>F20*H20</f>
        <v>0</v>
      </c>
    </row>
    <row r="21" spans="1:12" ht="32.4" customHeight="1" thickBot="1" x14ac:dyDescent="0.25">
      <c r="A21" s="115" t="s">
        <v>309</v>
      </c>
      <c r="B21" s="145"/>
      <c r="C21" s="147"/>
      <c r="E21" s="149" t="s">
        <v>177</v>
      </c>
      <c r="F21" s="123">
        <f>B22+B23-C23</f>
        <v>0</v>
      </c>
      <c r="G21" s="126" t="s">
        <v>173</v>
      </c>
      <c r="H21" s="54">
        <v>5000</v>
      </c>
      <c r="I21" s="54" t="s">
        <v>174</v>
      </c>
      <c r="J21" s="55">
        <f>F21*H21</f>
        <v>0</v>
      </c>
    </row>
    <row r="22" spans="1:12" ht="32.4" customHeight="1" thickBot="1" x14ac:dyDescent="0.25">
      <c r="A22" s="116" t="s">
        <v>310</v>
      </c>
      <c r="B22" s="144"/>
      <c r="C22" s="124" t="s">
        <v>172</v>
      </c>
      <c r="E22" s="41"/>
      <c r="F22" s="41"/>
      <c r="G22" s="41"/>
      <c r="H22" s="53" t="s">
        <v>175</v>
      </c>
      <c r="I22" s="53"/>
      <c r="J22" s="125">
        <f>SUM(J20:J21)</f>
        <v>0</v>
      </c>
    </row>
    <row r="23" spans="1:12" ht="32.4" customHeight="1" thickBot="1" x14ac:dyDescent="0.25">
      <c r="A23" s="117" t="s">
        <v>311</v>
      </c>
      <c r="B23" s="146"/>
      <c r="C23" s="147"/>
      <c r="E23" s="121" t="s">
        <v>333</v>
      </c>
      <c r="F23" s="41"/>
      <c r="G23" s="41"/>
      <c r="H23" s="41"/>
      <c r="I23" s="41"/>
      <c r="J23" s="41"/>
    </row>
    <row r="24" spans="1:12" ht="19.8" customHeight="1" x14ac:dyDescent="0.2">
      <c r="C24" s="182" t="s">
        <v>353</v>
      </c>
    </row>
    <row r="25" spans="1:12" s="152" customFormat="1" ht="22.8" customHeight="1" x14ac:dyDescent="0.2">
      <c r="A25" s="150" t="s">
        <v>304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</row>
    <row r="26" spans="1:12" ht="13.8" thickBot="1" x14ac:dyDescent="0.25"/>
    <row r="27" spans="1:12" ht="27.6" customHeight="1" thickBot="1" x14ac:dyDescent="0.25">
      <c r="A27" s="98" t="s">
        <v>179</v>
      </c>
      <c r="B27" s="100"/>
    </row>
    <row r="28" spans="1:12" ht="27.6" customHeight="1" x14ac:dyDescent="0.2">
      <c r="A28" s="186" t="s">
        <v>368</v>
      </c>
    </row>
    <row r="29" spans="1:12" ht="27.6" customHeight="1" x14ac:dyDescent="0.2">
      <c r="A29" s="209" t="s">
        <v>369</v>
      </c>
      <c r="B29" s="209"/>
      <c r="C29" s="209"/>
      <c r="D29" s="209"/>
      <c r="E29" s="209"/>
      <c r="F29" s="209"/>
    </row>
    <row r="30" spans="1:12" ht="19.2" customHeight="1" x14ac:dyDescent="0.2">
      <c r="A30" s="63"/>
    </row>
    <row r="31" spans="1:12" s="152" customFormat="1" ht="22.8" customHeight="1" x14ac:dyDescent="0.2">
      <c r="A31" s="150" t="s">
        <v>370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</row>
    <row r="32" spans="1:12" s="152" customFormat="1" ht="16.2" customHeight="1" x14ac:dyDescent="0.2"/>
    <row r="33" spans="1:12" ht="14.4" x14ac:dyDescent="0.2">
      <c r="A33" s="96" t="s">
        <v>367</v>
      </c>
    </row>
    <row r="34" spans="1:12" ht="24.45" customHeight="1" x14ac:dyDescent="0.2">
      <c r="A34" s="96" t="s">
        <v>375</v>
      </c>
    </row>
    <row r="35" spans="1:12" ht="21" customHeight="1" x14ac:dyDescent="0.2">
      <c r="A35" s="93" t="s">
        <v>374</v>
      </c>
    </row>
    <row r="36" spans="1:12" ht="21.45" customHeight="1" x14ac:dyDescent="0.2">
      <c r="A36" s="96" t="s">
        <v>373</v>
      </c>
    </row>
    <row r="37" spans="1:12" ht="24.6" customHeight="1" x14ac:dyDescent="0.2">
      <c r="A37" s="7"/>
    </row>
    <row r="38" spans="1:12" s="152" customFormat="1" ht="22.8" customHeight="1" x14ac:dyDescent="0.2">
      <c r="A38" s="150" t="s">
        <v>371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</row>
    <row r="39" spans="1:12" ht="24" customHeight="1" x14ac:dyDescent="0.2">
      <c r="A39" s="137" t="str">
        <f>"参加料等 "&amp;J22&amp;"円を、振込依頼者名「"&amp;D10&amp;PHONETIC(C12)&amp;"」で振込をお願いします。"</f>
        <v>参加料等 0円を、振込依頼者名「」で振込をお願いします。</v>
      </c>
      <c r="E39" s="113"/>
    </row>
    <row r="40" spans="1:12" ht="18.600000000000001" customHeight="1" thickBot="1" x14ac:dyDescent="0.25">
      <c r="A40" s="109" t="s">
        <v>352</v>
      </c>
      <c r="B40" s="108"/>
      <c r="C40" s="108"/>
      <c r="E40" s="53"/>
    </row>
    <row r="41" spans="1:12" ht="24" customHeight="1" thickBot="1" x14ac:dyDescent="0.25">
      <c r="A41" s="139" t="s">
        <v>351</v>
      </c>
      <c r="B41" s="190" t="str">
        <f>D10&amp;PHONETIC(C12)</f>
        <v/>
      </c>
      <c r="C41" s="95"/>
      <c r="E41" s="53"/>
    </row>
    <row r="42" spans="1:12" ht="15" thickBot="1" x14ac:dyDescent="0.25">
      <c r="A42" s="87"/>
      <c r="B42" s="68" t="s">
        <v>377</v>
      </c>
      <c r="F42" s="129" t="s">
        <v>244</v>
      </c>
      <c r="G42" s="75"/>
      <c r="H42" s="76"/>
      <c r="I42" s="76"/>
    </row>
    <row r="43" spans="1:12" ht="30" customHeight="1" thickBot="1" x14ac:dyDescent="0.25">
      <c r="A43" s="140" t="s">
        <v>321</v>
      </c>
      <c r="B43" s="142">
        <f>J22</f>
        <v>0</v>
      </c>
      <c r="F43" s="197" t="s">
        <v>245</v>
      </c>
      <c r="G43" s="197"/>
      <c r="H43" s="197"/>
      <c r="I43" s="197"/>
      <c r="J43" s="185" t="s">
        <v>246</v>
      </c>
      <c r="K43" s="197" t="s">
        <v>334</v>
      </c>
      <c r="L43" s="197"/>
    </row>
    <row r="44" spans="1:12" ht="27.6" customHeight="1" thickBot="1" x14ac:dyDescent="0.25">
      <c r="A44" s="141" t="s">
        <v>349</v>
      </c>
      <c r="B44" s="143"/>
      <c r="F44" s="197" t="s">
        <v>247</v>
      </c>
      <c r="G44" s="197"/>
      <c r="H44" s="197"/>
      <c r="I44" s="197"/>
      <c r="J44" s="127">
        <f>B20</f>
        <v>0</v>
      </c>
      <c r="K44" s="208">
        <f>J44*5000</f>
        <v>0</v>
      </c>
      <c r="L44" s="208"/>
    </row>
    <row r="45" spans="1:12" ht="27.6" customHeight="1" x14ac:dyDescent="0.2">
      <c r="A45" s="97" t="s">
        <v>302</v>
      </c>
      <c r="F45" s="197" t="s">
        <v>250</v>
      </c>
      <c r="G45" s="197"/>
      <c r="H45" s="197"/>
      <c r="I45" s="197"/>
      <c r="J45" s="128">
        <f>B21-C21</f>
        <v>0</v>
      </c>
      <c r="K45" s="208">
        <f t="shared" ref="K45:K47" si="0">J45*5000</f>
        <v>0</v>
      </c>
      <c r="L45" s="208"/>
    </row>
    <row r="46" spans="1:12" ht="27.6" customHeight="1" x14ac:dyDescent="0.2">
      <c r="F46" s="197" t="s">
        <v>248</v>
      </c>
      <c r="G46" s="197"/>
      <c r="H46" s="197"/>
      <c r="I46" s="197"/>
      <c r="J46" s="127">
        <f>B22</f>
        <v>0</v>
      </c>
      <c r="K46" s="208">
        <f t="shared" si="0"/>
        <v>0</v>
      </c>
      <c r="L46" s="208"/>
    </row>
    <row r="47" spans="1:12" ht="27.6" customHeight="1" x14ac:dyDescent="0.2">
      <c r="F47" s="197" t="s">
        <v>249</v>
      </c>
      <c r="G47" s="197"/>
      <c r="H47" s="197"/>
      <c r="I47" s="197"/>
      <c r="J47" s="128">
        <f>B23-C23</f>
        <v>0</v>
      </c>
      <c r="K47" s="208">
        <f t="shared" si="0"/>
        <v>0</v>
      </c>
      <c r="L47" s="208"/>
    </row>
    <row r="48" spans="1:12" ht="27.6" customHeight="1" x14ac:dyDescent="0.2">
      <c r="F48" s="201" t="s">
        <v>251</v>
      </c>
      <c r="G48" s="201"/>
      <c r="H48" s="201"/>
      <c r="I48" s="201"/>
      <c r="J48" s="138">
        <f>SUM(J44:J47)</f>
        <v>0</v>
      </c>
      <c r="K48" s="202">
        <f>SUM(K44:L47)</f>
        <v>0</v>
      </c>
      <c r="L48" s="202"/>
    </row>
    <row r="49" spans="1:12" x14ac:dyDescent="0.2">
      <c r="A49" s="129"/>
    </row>
    <row r="51" spans="1:12" s="152" customFormat="1" ht="22.8" customHeight="1" x14ac:dyDescent="0.2">
      <c r="A51" s="150" t="s">
        <v>338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</row>
    <row r="52" spans="1:12" ht="19.2" customHeight="1" x14ac:dyDescent="0.2">
      <c r="A52" s="194" t="s">
        <v>343</v>
      </c>
      <c r="B52" s="194"/>
      <c r="C52" s="194"/>
      <c r="D52" s="135"/>
      <c r="E52" s="135"/>
      <c r="F52" s="135"/>
      <c r="G52" s="135"/>
      <c r="H52" s="135"/>
    </row>
    <row r="53" spans="1:12" ht="19.2" customHeight="1" x14ac:dyDescent="0.2">
      <c r="A53" s="194" t="s">
        <v>357</v>
      </c>
      <c r="B53" s="194"/>
      <c r="C53" s="194"/>
      <c r="D53" s="194"/>
      <c r="E53" s="194"/>
      <c r="F53" s="194"/>
      <c r="G53" s="194"/>
      <c r="H53" s="194"/>
    </row>
    <row r="54" spans="1:12" ht="19.2" customHeight="1" x14ac:dyDescent="0.2">
      <c r="A54" s="135" t="s">
        <v>358</v>
      </c>
      <c r="B54" s="136"/>
      <c r="C54" s="136"/>
      <c r="D54" s="136"/>
      <c r="E54" s="136"/>
      <c r="F54" s="136"/>
      <c r="G54" s="136"/>
      <c r="H54" s="136"/>
    </row>
    <row r="55" spans="1:12" ht="19.2" customHeight="1" x14ac:dyDescent="0.2">
      <c r="A55" s="135" t="s">
        <v>359</v>
      </c>
      <c r="B55" s="136"/>
      <c r="C55" s="136"/>
      <c r="D55" s="136"/>
      <c r="E55" s="136"/>
      <c r="F55" s="136"/>
      <c r="G55" s="136"/>
      <c r="H55" s="136"/>
    </row>
    <row r="56" spans="1:12" ht="19.2" customHeight="1" x14ac:dyDescent="0.2">
      <c r="A56" s="136" t="s">
        <v>350</v>
      </c>
      <c r="B56" s="134"/>
      <c r="C56" s="134"/>
      <c r="D56" s="133"/>
      <c r="E56" s="133"/>
      <c r="F56" s="133"/>
      <c r="G56" s="133"/>
      <c r="H56" s="133"/>
    </row>
    <row r="57" spans="1:12" ht="13.8" thickBot="1" x14ac:dyDescent="0.25">
      <c r="B57" s="134"/>
      <c r="C57" s="134"/>
      <c r="D57" s="133"/>
      <c r="E57" s="133"/>
      <c r="F57" s="133"/>
      <c r="G57" s="133"/>
      <c r="H57" s="133"/>
    </row>
    <row r="58" spans="1:12" ht="19.8" customHeight="1" thickBot="1" x14ac:dyDescent="0.25">
      <c r="A58" s="93"/>
      <c r="B58" s="93"/>
      <c r="C58" s="93"/>
      <c r="D58" s="198" t="s">
        <v>342</v>
      </c>
      <c r="E58" s="199"/>
      <c r="F58" s="200"/>
    </row>
    <row r="59" spans="1:12" ht="33" customHeight="1" thickBot="1" x14ac:dyDescent="0.25">
      <c r="A59" s="153" t="s">
        <v>339</v>
      </c>
      <c r="B59" s="154" t="s">
        <v>340</v>
      </c>
      <c r="C59" s="155" t="s">
        <v>341</v>
      </c>
      <c r="D59" s="156" t="s">
        <v>345</v>
      </c>
      <c r="E59" s="157" t="s">
        <v>344</v>
      </c>
      <c r="F59" s="158" t="s">
        <v>346</v>
      </c>
    </row>
    <row r="60" spans="1:12" ht="31.2" customHeight="1" x14ac:dyDescent="0.2">
      <c r="A60" s="159">
        <v>46255</v>
      </c>
      <c r="B60" s="167"/>
      <c r="C60" s="168"/>
      <c r="D60" s="169"/>
      <c r="E60" s="170"/>
      <c r="F60" s="171"/>
    </row>
    <row r="61" spans="1:12" ht="31.2" customHeight="1" x14ac:dyDescent="0.2">
      <c r="A61" s="160">
        <v>46256</v>
      </c>
      <c r="B61" s="172"/>
      <c r="C61" s="173"/>
      <c r="D61" s="174"/>
      <c r="E61" s="175"/>
      <c r="F61" s="173"/>
    </row>
    <row r="62" spans="1:12" ht="31.2" customHeight="1" x14ac:dyDescent="0.2">
      <c r="A62" s="160">
        <v>46257</v>
      </c>
      <c r="B62" s="172"/>
      <c r="C62" s="173"/>
      <c r="D62" s="174"/>
      <c r="E62" s="175"/>
      <c r="F62" s="173"/>
    </row>
    <row r="63" spans="1:12" ht="31.2" customHeight="1" thickBot="1" x14ac:dyDescent="0.25">
      <c r="A63" s="161">
        <v>46258</v>
      </c>
      <c r="B63" s="176"/>
      <c r="C63" s="177"/>
      <c r="D63" s="178"/>
      <c r="E63" s="179"/>
      <c r="F63" s="177"/>
    </row>
    <row r="66" spans="1:12" s="152" customFormat="1" ht="22.8" customHeight="1" x14ac:dyDescent="0.2">
      <c r="A66" s="150" t="s">
        <v>347</v>
      </c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</row>
    <row r="67" spans="1:12" x14ac:dyDescent="0.2">
      <c r="A67" s="86"/>
    </row>
    <row r="68" spans="1:12" x14ac:dyDescent="0.2">
      <c r="A68" s="93" t="s">
        <v>305</v>
      </c>
      <c r="B68" s="93"/>
      <c r="C68" s="93"/>
    </row>
    <row r="69" spans="1:12" x14ac:dyDescent="0.2">
      <c r="A69" s="93"/>
      <c r="B69" s="93"/>
      <c r="C69" s="93"/>
    </row>
    <row r="70" spans="1:12" ht="13.95" customHeight="1" thickBot="1" x14ac:dyDescent="0.25">
      <c r="A70" s="93"/>
      <c r="B70" s="93"/>
      <c r="C70" s="93"/>
    </row>
    <row r="71" spans="1:12" ht="21.6" customHeight="1" thickBot="1" x14ac:dyDescent="0.25">
      <c r="A71" s="204" t="s">
        <v>337</v>
      </c>
      <c r="B71" s="205"/>
      <c r="C71" s="205"/>
      <c r="D71" s="205"/>
      <c r="E71" s="205"/>
      <c r="F71" s="206"/>
    </row>
    <row r="72" spans="1:12" ht="33" customHeight="1" thickBot="1" x14ac:dyDescent="0.25">
      <c r="A72" s="191" t="s">
        <v>354</v>
      </c>
      <c r="B72" s="192"/>
      <c r="C72" s="192"/>
      <c r="D72" s="192"/>
      <c r="E72" s="192"/>
      <c r="F72" s="193"/>
    </row>
    <row r="75" spans="1:12" x14ac:dyDescent="0.2">
      <c r="J75" t="s">
        <v>355</v>
      </c>
    </row>
  </sheetData>
  <sheetProtection sheet="1" objects="1" scenarios="1"/>
  <mergeCells count="21">
    <mergeCell ref="K48:L48"/>
    <mergeCell ref="D9:E9"/>
    <mergeCell ref="A71:F71"/>
    <mergeCell ref="A6:B6"/>
    <mergeCell ref="K43:L43"/>
    <mergeCell ref="K44:L44"/>
    <mergeCell ref="K45:L45"/>
    <mergeCell ref="K46:L46"/>
    <mergeCell ref="K47:L47"/>
    <mergeCell ref="F46:I46"/>
    <mergeCell ref="A29:F29"/>
    <mergeCell ref="A72:F72"/>
    <mergeCell ref="A52:C52"/>
    <mergeCell ref="D10:E10"/>
    <mergeCell ref="F45:I45"/>
    <mergeCell ref="F44:I44"/>
    <mergeCell ref="F43:I43"/>
    <mergeCell ref="F47:I47"/>
    <mergeCell ref="A53:H53"/>
    <mergeCell ref="D58:F58"/>
    <mergeCell ref="F48:I48"/>
  </mergeCells>
  <phoneticPr fontId="2"/>
  <conditionalFormatting sqref="B20:B23">
    <cfRule type="containsBlanks" dxfId="103" priority="23">
      <formula>LEN(TRIM(B20))=0</formula>
    </cfRule>
  </conditionalFormatting>
  <conditionalFormatting sqref="B27">
    <cfRule type="containsBlanks" dxfId="102" priority="6">
      <formula>LEN(TRIM(B27))=0</formula>
    </cfRule>
  </conditionalFormatting>
  <conditionalFormatting sqref="B44">
    <cfRule type="containsBlanks" dxfId="101" priority="5">
      <formula>LEN(TRIM(B44))=0</formula>
    </cfRule>
  </conditionalFormatting>
  <conditionalFormatting sqref="B60:B63">
    <cfRule type="containsBlanks" dxfId="100" priority="4">
      <formula>LEN(TRIM(B60))=0</formula>
    </cfRule>
  </conditionalFormatting>
  <conditionalFormatting sqref="B10:C10 C11:C12 B11:B16 C14">
    <cfRule type="containsBlanks" dxfId="99" priority="21">
      <formula>LEN(TRIM(B10))=0</formula>
    </cfRule>
  </conditionalFormatting>
  <conditionalFormatting sqref="C21">
    <cfRule type="expression" dxfId="98" priority="10">
      <formula>B20&lt;C21</formula>
    </cfRule>
    <cfRule type="expression" dxfId="97" priority="15">
      <formula>B21&lt;C21</formula>
    </cfRule>
    <cfRule type="expression" dxfId="96" priority="17">
      <formula>AND(B20&gt;0,B21&gt;0,C21="")</formula>
    </cfRule>
  </conditionalFormatting>
  <conditionalFormatting sqref="C23">
    <cfRule type="expression" dxfId="95" priority="7">
      <formula>B22&lt;C23</formula>
    </cfRule>
    <cfRule type="expression" dxfId="94" priority="8">
      <formula>B23&lt;C23</formula>
    </cfRule>
    <cfRule type="expression" dxfId="93" priority="9">
      <formula>AND(B22&gt;0,B23&gt;0,C23="")</formula>
    </cfRule>
  </conditionalFormatting>
  <conditionalFormatting sqref="C60:C63">
    <cfRule type="expression" dxfId="92" priority="3">
      <formula>AND(B60&lt;&gt;"来館なし",C60="")</formula>
    </cfRule>
  </conditionalFormatting>
  <conditionalFormatting sqref="D60:F63">
    <cfRule type="expression" dxfId="91" priority="1">
      <formula>AND($B60&lt;&gt;"来館なし",D60="")</formula>
    </cfRule>
  </conditionalFormatting>
  <dataValidations xWindow="1123" yWindow="745" count="21">
    <dataValidation type="list" allowBlank="1" showInputMessage="1" showErrorMessage="1" promptTitle="都道府県名" prompt="プルダウンから選択してください。" sqref="C10">
      <formula1>INDIRECT($B$10)</formula1>
    </dataValidation>
    <dataValidation type="textLength" operator="equal" allowBlank="1" showInputMessage="1" showErrorMessage="1" errorTitle="郵便番号" error="ハイフンを含めて、８桁で入力してください。" promptTitle="郵便番号" prompt="123-4567のように入力してください。" sqref="B13">
      <formula1>8</formula1>
    </dataValidation>
    <dataValidation allowBlank="1" showInputMessage="1" showErrorMessage="1" promptTitle="チーム名正式名称ふりがな" prompt="ふりがなを入力してください。" sqref="C11"/>
    <dataValidation allowBlank="1" showInputMessage="1" showErrorMessage="1" promptTitle="チーム名略称ふりがな" prompt="ふりがなを入力してください。" sqref="C12"/>
    <dataValidation allowBlank="1" showInputMessage="1" showErrorMessage="1" promptTitle="所在地ふりがな" prompt="ふりがなを入力してください。" sqref="C14"/>
    <dataValidation allowBlank="1" showInputMessage="1" showErrorMessage="1" promptTitle="学校名またはチーム名正式名称" prompt="正式名称を入力してください。" sqref="B11"/>
    <dataValidation allowBlank="1" showInputMessage="1" showErrorMessage="1" promptTitle="学校名またはチーム名略称" prompt="チーム名の略称を入力してください。_x000a_例：岡山中　岡山クラブ　岡山学園" sqref="B12"/>
    <dataValidation allowBlank="1" showInputMessage="1" showErrorMessage="1" promptTitle="所在地" prompt="住所を都道府県名から正確に入力してください。" sqref="B14"/>
    <dataValidation allowBlank="1" showInputMessage="1" showErrorMessage="1" promptTitle="電話番号" prompt="ハイフンをつけて012-233-2545のように入力してください。" sqref="B15"/>
    <dataValidation allowBlank="1" showInputMessage="1" showErrorMessage="1" promptTitle="FAX番号" prompt="ハイフンをつけて012-233-2545のように入力してください。_x000a_FAXをお持ちでない場合は、空欄のままで結構です。" sqref="C15"/>
    <dataValidation allowBlank="1" showInputMessage="1" showErrorMessage="1" promptTitle="申込日" prompt="申込書を作成した日" sqref="B27"/>
    <dataValidation allowBlank="1" showInputMessage="1" showErrorMessage="1" promptTitle="団体代表者名" prompt="校長先生など、団体を代表する方の名前を入力してください。" sqref="B16"/>
    <dataValidation allowBlank="1" showInputMessage="1" showErrorMessage="1" promptTitle="参加人数" prompt="参加人数の合計です。団体戦、個人戦の両方に登録する場合も、１人\5,000です。" sqref="F20:F21"/>
    <dataValidation type="list" errorStyle="warning" allowBlank="1" showInputMessage="1" showErrorMessage="1" errorTitle="台数調査" error="0~4台以外の値が入力されました。" promptTitle="来館調査（大型バス）" prompt="大型バスの台数選択してください。" sqref="D60:D63">
      <formula1>"0,1,2,3,4"</formula1>
    </dataValidation>
    <dataValidation type="list" allowBlank="1" showInputMessage="1" errorTitle="来館予定時間" error="例：15：00、15：30のように時刻形式で入力してください。" promptTitle="来館予定時間" prompt="来館予定の時間を入力してください。_x000a_例：15：00_x000a_来館しない場合は、「来館なし」を選択してください。" sqref="B60:B63">
      <formula1>"来館なし"</formula1>
    </dataValidation>
    <dataValidation allowBlank="1" showInputMessage="1" showErrorMessage="1" promptTitle="振込日" prompt="振込日（まだの場合は、予定日）を入力してください。" sqref="B44"/>
    <dataValidation allowBlank="1" showInputMessage="1" showErrorMessage="1" promptTitle="振込金額（自動計算）" prompt="金額に誤りがある場合は、【２】の参加人数をご確認ください。" sqref="B43"/>
    <dataValidation allowBlank="1" showInputMessage="1" showErrorMessage="1" promptTitle="振込依頼者名" prompt="別の名前で振り込んだ場合は、ここに実際に振り込んだ名前を入力してください。" sqref="B41"/>
    <dataValidation type="whole" operator="greaterThanOrEqual" allowBlank="1" showInputMessage="1" showErrorMessage="1" errorTitle="人数" error="半角英数字で入力してください。" promptTitle="人数" prompt="選手・監督・アドバイザー・保護者を含めたおおよその人数で入力してください。" sqref="C60:C63">
      <formula1>0</formula1>
    </dataValidation>
    <dataValidation type="list" errorStyle="warning" allowBlank="1" showInputMessage="1" showErrorMessage="1" errorTitle="台数調査" error="0~4台以外の値が入力されました。" promptTitle="来館調査（マイクロバス）" prompt="マイクロバスの台数を選択してください。" sqref="E60:E63">
      <formula1>"0,1,2,3,4"</formula1>
    </dataValidation>
    <dataValidation type="list" errorStyle="warning" allowBlank="1" showInputMessage="1" showErrorMessage="1" errorTitle="台数調査" error="0~8台以外の値が入力されました。" promptTitle="来館調査（自家用車）" prompt="自家用車の台数を選択してください。リストに無い場合は、直接入力してください。" sqref="F60:F63">
      <formula1>"0,1,2,3,4,5,6,7,8"</formula1>
    </dataValidation>
  </dataValidations>
  <hyperlinks>
    <hyperlink ref="A72" r:id="rId1"/>
  </hyperlinks>
  <pageMargins left="0.7" right="0.7" top="0.75" bottom="0.75" header="0.3" footer="0.3"/>
  <pageSetup paperSize="9" scale="4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1123" yWindow="745" count="7">
        <x14:dataValidation type="list" allowBlank="1" showInputMessage="1" showErrorMessage="1" promptTitle="女子団体" prompt="出場者数を選んでください。">
          <x14:formula1>
            <xm:f>list!$B$44:$B$47</xm:f>
          </x14:formula1>
          <xm:sqref>B22</xm:sqref>
        </x14:dataValidation>
        <x14:dataValidation type="list" allowBlank="1" showInputMessage="1" showErrorMessage="1" promptTitle="【女子】団体戦にも登録している人数" prompt="団体戦と個人戦の両方に登録している人数を選んでください。">
          <x14:formula1>
            <xm:f>list!$A$44:$A$52</xm:f>
          </x14:formula1>
          <xm:sqref>C23</xm:sqref>
        </x14:dataValidation>
        <x14:dataValidation type="list" allowBlank="1" showInputMessage="1" showErrorMessage="1" promptTitle="ブロック名" prompt="プルダウンから選択してください">
          <x14:formula1>
            <xm:f>list!$A$3:$I$3</xm:f>
          </x14:formula1>
          <xm:sqref>B10</xm:sqref>
        </x14:dataValidation>
        <x14:dataValidation type="list" allowBlank="1" showInputMessage="1" showErrorMessage="1" promptTitle="男子団体" prompt="出場者数を選んでください。">
          <x14:formula1>
            <xm:f>list!$B$44:$B$47</xm:f>
          </x14:formula1>
          <xm:sqref>B20</xm:sqref>
        </x14:dataValidation>
        <x14:dataValidation type="list" errorStyle="warning" allowBlank="1" showInputMessage="1" showErrorMessage="1" promptTitle="男子個人" prompt="出場者数を選んでください。">
          <x14:formula1>
            <xm:f>list!$A$44:$A$53</xm:f>
          </x14:formula1>
          <xm:sqref>B21</xm:sqref>
        </x14:dataValidation>
        <x14:dataValidation type="list" errorStyle="warning" allowBlank="1" showInputMessage="1" showErrorMessage="1" promptTitle="女子個人" prompt="出場者数を選んでください。">
          <x14:formula1>
            <xm:f>list!$A$44:$A$53</xm:f>
          </x14:formula1>
          <xm:sqref>B23</xm:sqref>
        </x14:dataValidation>
        <x14:dataValidation type="list" allowBlank="1" showInputMessage="1" showErrorMessage="1" promptTitle="【男子】団体戦にも登録している人数" prompt="団体戦と個人戦の両方に登録している人数を選んでください。">
          <x14:formula1>
            <xm:f>list!$A$44:$A$52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0.59999389629810485"/>
  </sheetPr>
  <dimension ref="A1:P53"/>
  <sheetViews>
    <sheetView zoomScaleNormal="100" workbookViewId="0">
      <selection sqref="A1:E1"/>
    </sheetView>
  </sheetViews>
  <sheetFormatPr defaultRowHeight="13.2" x14ac:dyDescent="0.2"/>
  <cols>
    <col min="1" max="1" width="16.77734375" customWidth="1"/>
    <col min="2" max="2" width="44.77734375" customWidth="1"/>
    <col min="3" max="5" width="16.109375" customWidth="1"/>
    <col min="6" max="6" width="10.44140625" hidden="1" customWidth="1"/>
    <col min="7" max="7" width="7.5546875" style="30" hidden="1" customWidth="1"/>
    <col min="8" max="8" width="11.88671875" style="30" hidden="1" customWidth="1"/>
    <col min="9" max="10" width="22" style="30" hidden="1" customWidth="1"/>
    <col min="11" max="11" width="6.109375" style="30" hidden="1" customWidth="1"/>
    <col min="12" max="12" width="8.6640625" style="30" hidden="1" customWidth="1"/>
    <col min="13" max="13" width="8.88671875" style="30" hidden="1" customWidth="1"/>
    <col min="14" max="14" width="8.88671875" hidden="1" customWidth="1"/>
    <col min="15" max="15" width="8.21875" hidden="1" customWidth="1"/>
    <col min="16" max="16" width="8.88671875" hidden="1" customWidth="1"/>
  </cols>
  <sheetData>
    <row r="1" spans="1:16" ht="24" customHeight="1" x14ac:dyDescent="0.2">
      <c r="A1" s="239" t="s">
        <v>70</v>
      </c>
      <c r="B1" s="239"/>
      <c r="C1" s="239"/>
      <c r="D1" s="239"/>
      <c r="E1" s="239"/>
    </row>
    <row r="2" spans="1:16" ht="9" customHeight="1" x14ac:dyDescent="0.2"/>
    <row r="3" spans="1:16" s="10" customFormat="1" ht="22.5" customHeight="1" x14ac:dyDescent="0.2">
      <c r="A3" s="18" t="s">
        <v>315</v>
      </c>
      <c r="B3" s="89" t="s">
        <v>314</v>
      </c>
      <c r="D3" s="17"/>
      <c r="G3" s="10" t="s">
        <v>180</v>
      </c>
    </row>
    <row r="4" spans="1:16" ht="33.75" customHeight="1" x14ac:dyDescent="0.2">
      <c r="A4" s="11" t="s">
        <v>20</v>
      </c>
      <c r="B4" s="101" t="str">
        <f>IF(はじめに!C11="","",はじめに!C11)</f>
        <v/>
      </c>
      <c r="C4" s="16" t="s">
        <v>28</v>
      </c>
      <c r="D4" s="223" t="str">
        <f>IF(はじめに!B10="","",はじめに!B10)</f>
        <v/>
      </c>
      <c r="E4" s="224"/>
      <c r="G4" s="29" t="str">
        <f>"B_"&amp;D4&amp;D5</f>
        <v>B_</v>
      </c>
      <c r="H4" s="29" t="s">
        <v>71</v>
      </c>
      <c r="I4" s="29" t="s">
        <v>84</v>
      </c>
      <c r="J4" s="29" t="s">
        <v>82</v>
      </c>
      <c r="K4" s="29" t="s">
        <v>83</v>
      </c>
      <c r="L4" s="29" t="s">
        <v>86</v>
      </c>
      <c r="M4" s="29" t="s">
        <v>57</v>
      </c>
      <c r="N4" s="29" t="s">
        <v>88</v>
      </c>
      <c r="O4" s="29" t="s">
        <v>89</v>
      </c>
      <c r="P4" s="29" t="s">
        <v>184</v>
      </c>
    </row>
    <row r="5" spans="1:16" ht="37.5" customHeight="1" x14ac:dyDescent="0.2">
      <c r="A5" s="20" t="s">
        <v>47</v>
      </c>
      <c r="B5" s="102" t="str">
        <f>IF(はじめに!B11="","",はじめに!B11)</f>
        <v/>
      </c>
      <c r="C5" s="16" t="s">
        <v>29</v>
      </c>
      <c r="D5" s="235"/>
      <c r="E5" s="236"/>
      <c r="F5" t="str">
        <f>D4&amp;"団"</f>
        <v>団</v>
      </c>
      <c r="G5" s="29" t="s">
        <v>85</v>
      </c>
      <c r="H5" s="29" t="str">
        <f t="shared" ref="H5:H15" si="0">$G$4&amp;G5</f>
        <v>B__tn</v>
      </c>
      <c r="I5" s="29" t="str">
        <f>B5</f>
        <v/>
      </c>
      <c r="J5" s="29" t="str">
        <f>B4</f>
        <v/>
      </c>
      <c r="K5" s="29" t="str">
        <f>B6</f>
        <v/>
      </c>
      <c r="L5" s="29"/>
      <c r="M5" s="29" t="str">
        <f>D6</f>
        <v/>
      </c>
      <c r="N5" s="31" t="str">
        <f>$D$4</f>
        <v/>
      </c>
      <c r="O5" s="32">
        <f>$D$5</f>
        <v>0</v>
      </c>
      <c r="P5" s="31"/>
    </row>
    <row r="6" spans="1:16" ht="37.5" customHeight="1" x14ac:dyDescent="0.2">
      <c r="A6" s="20" t="s">
        <v>48</v>
      </c>
      <c r="B6" s="103" t="str">
        <f>IF(はじめに!B12="","",はじめに!B12)</f>
        <v/>
      </c>
      <c r="C6" s="16" t="s">
        <v>16</v>
      </c>
      <c r="D6" s="223" t="str">
        <f>IF(はじめに!C10="","",はじめに!C10)</f>
        <v/>
      </c>
      <c r="E6" s="224"/>
      <c r="G6" s="29" t="s">
        <v>81</v>
      </c>
      <c r="H6" s="29" t="str">
        <f t="shared" si="0"/>
        <v>B__k</v>
      </c>
      <c r="I6" s="29">
        <f>B11</f>
        <v>0</v>
      </c>
      <c r="J6" s="29">
        <f>B10</f>
        <v>0</v>
      </c>
      <c r="K6" s="29">
        <f>C13</f>
        <v>0</v>
      </c>
      <c r="L6" s="29" t="str">
        <f t="shared" ref="L6:L12" si="1">IF(I6="","",$I$5)</f>
        <v/>
      </c>
      <c r="M6" s="29" t="str">
        <f>IF(I6="","",$M$5)</f>
        <v/>
      </c>
      <c r="N6" s="29" t="str">
        <f>IF(I6="","",$N$5)</f>
        <v/>
      </c>
      <c r="O6" s="29">
        <f>IF(I6="","",$O$5)</f>
        <v>0</v>
      </c>
      <c r="P6" s="31">
        <f>D11</f>
        <v>0</v>
      </c>
    </row>
    <row r="7" spans="1:16" ht="20.100000000000001" customHeight="1" x14ac:dyDescent="0.2">
      <c r="A7" s="19" t="s">
        <v>20</v>
      </c>
      <c r="B7" s="104" t="str">
        <f>IF(はじめに!C14="","",はじめに!C14)</f>
        <v/>
      </c>
      <c r="C7" s="214" t="s">
        <v>31</v>
      </c>
      <c r="D7" s="215" t="str">
        <f>IF(はじめに!B15="","",はじめに!B15)</f>
        <v/>
      </c>
      <c r="E7" s="216"/>
      <c r="G7" s="29" t="s">
        <v>80</v>
      </c>
      <c r="H7" s="29" t="str">
        <f t="shared" si="0"/>
        <v>B__a</v>
      </c>
      <c r="I7" s="29" t="str">
        <f>IF(B15="","",B15)</f>
        <v/>
      </c>
      <c r="J7" s="29" t="str">
        <f>IF(B14="","",B14)</f>
        <v/>
      </c>
      <c r="K7" s="29" t="str">
        <f>IF(C15="","",C15)</f>
        <v/>
      </c>
      <c r="L7" s="29" t="str">
        <f t="shared" si="1"/>
        <v/>
      </c>
      <c r="M7" s="29" t="str">
        <f t="shared" ref="M7:M15" si="2">IF(I7="","",$M$5)</f>
        <v/>
      </c>
      <c r="N7" s="29" t="str">
        <f t="shared" ref="N7:N15" si="3">IF(I7="","",$N$5)</f>
        <v/>
      </c>
      <c r="O7" s="29" t="str">
        <f t="shared" ref="O7:O13" si="4">IF(I7="","",$O$5)</f>
        <v/>
      </c>
      <c r="P7" s="31"/>
    </row>
    <row r="8" spans="1:16" ht="15" customHeight="1" x14ac:dyDescent="0.2">
      <c r="A8" s="212" t="s">
        <v>12</v>
      </c>
      <c r="B8" s="105" t="str">
        <f>"〒"&amp;はじめに!B13</f>
        <v>〒</v>
      </c>
      <c r="C8" s="213"/>
      <c r="D8" s="217"/>
      <c r="E8" s="218"/>
      <c r="G8" s="29" t="s">
        <v>72</v>
      </c>
      <c r="H8" s="29" t="str">
        <f t="shared" si="0"/>
        <v>B__1</v>
      </c>
      <c r="I8" s="29">
        <f>B19</f>
        <v>0</v>
      </c>
      <c r="J8" s="29">
        <f>B18</f>
        <v>0</v>
      </c>
      <c r="K8" s="29">
        <f>C18</f>
        <v>0</v>
      </c>
      <c r="L8" s="29" t="str">
        <f t="shared" si="1"/>
        <v/>
      </c>
      <c r="M8" s="29" t="str">
        <f t="shared" si="2"/>
        <v/>
      </c>
      <c r="N8" s="29" t="str">
        <f t="shared" si="3"/>
        <v/>
      </c>
      <c r="O8" s="29">
        <f t="shared" si="4"/>
        <v>0</v>
      </c>
      <c r="P8" s="31">
        <f>E18</f>
        <v>0</v>
      </c>
    </row>
    <row r="9" spans="1:16" ht="35.1" customHeight="1" x14ac:dyDescent="0.2">
      <c r="A9" s="213"/>
      <c r="B9" s="106" t="str">
        <f>IF(はじめに!B14="","",はじめに!B14)</f>
        <v/>
      </c>
      <c r="C9" s="16" t="s">
        <v>32</v>
      </c>
      <c r="D9" s="215" t="str">
        <f>IF(はじめに!C15="","",はじめに!C15)</f>
        <v/>
      </c>
      <c r="E9" s="216"/>
      <c r="G9" s="29" t="s">
        <v>73</v>
      </c>
      <c r="H9" s="29" t="str">
        <f t="shared" si="0"/>
        <v>B__2</v>
      </c>
      <c r="I9" s="29">
        <f>B21</f>
        <v>0</v>
      </c>
      <c r="J9" s="29">
        <f>B20</f>
        <v>0</v>
      </c>
      <c r="K9" s="29">
        <f>C20</f>
        <v>0</v>
      </c>
      <c r="L9" s="29" t="str">
        <f t="shared" si="1"/>
        <v/>
      </c>
      <c r="M9" s="29" t="str">
        <f t="shared" si="2"/>
        <v/>
      </c>
      <c r="N9" s="29" t="str">
        <f t="shared" si="3"/>
        <v/>
      </c>
      <c r="O9" s="29">
        <f t="shared" si="4"/>
        <v>0</v>
      </c>
      <c r="P9" s="31">
        <f t="shared" ref="P9:P13" si="5">E19</f>
        <v>0</v>
      </c>
    </row>
    <row r="10" spans="1:16" ht="25.5" customHeight="1" x14ac:dyDescent="0.2">
      <c r="A10" s="11" t="s">
        <v>20</v>
      </c>
      <c r="B10" s="23"/>
      <c r="C10" s="16" t="s">
        <v>33</v>
      </c>
      <c r="D10" s="225"/>
      <c r="E10" s="237"/>
      <c r="G10" s="29" t="s">
        <v>74</v>
      </c>
      <c r="H10" s="29" t="str">
        <f t="shared" si="0"/>
        <v>B__3</v>
      </c>
      <c r="I10" s="29">
        <f>B23</f>
        <v>0</v>
      </c>
      <c r="J10" s="29">
        <f>B22</f>
        <v>0</v>
      </c>
      <c r="K10" s="29">
        <f>C22</f>
        <v>0</v>
      </c>
      <c r="L10" s="29" t="str">
        <f t="shared" si="1"/>
        <v/>
      </c>
      <c r="M10" s="29" t="str">
        <f t="shared" si="2"/>
        <v/>
      </c>
      <c r="N10" s="29" t="str">
        <f t="shared" si="3"/>
        <v/>
      </c>
      <c r="O10" s="29">
        <f t="shared" si="4"/>
        <v>0</v>
      </c>
      <c r="P10" s="31">
        <f t="shared" si="5"/>
        <v>0</v>
      </c>
    </row>
    <row r="11" spans="1:16" ht="25.5" customHeight="1" x14ac:dyDescent="0.2">
      <c r="A11" s="12" t="s">
        <v>13</v>
      </c>
      <c r="B11" s="22"/>
      <c r="C11" s="14" t="s">
        <v>34</v>
      </c>
      <c r="D11" s="219"/>
      <c r="E11" s="219"/>
      <c r="G11" s="29" t="s">
        <v>75</v>
      </c>
      <c r="H11" s="29" t="str">
        <f t="shared" si="0"/>
        <v>B__4</v>
      </c>
      <c r="I11" s="29">
        <f>B25</f>
        <v>0</v>
      </c>
      <c r="J11" s="29">
        <f>B24</f>
        <v>0</v>
      </c>
      <c r="K11" s="29">
        <f>C24</f>
        <v>0</v>
      </c>
      <c r="L11" s="29" t="str">
        <f t="shared" si="1"/>
        <v/>
      </c>
      <c r="M11" s="29" t="str">
        <f t="shared" si="2"/>
        <v/>
      </c>
      <c r="N11" s="29" t="str">
        <f t="shared" si="3"/>
        <v/>
      </c>
      <c r="O11" s="29">
        <f t="shared" si="4"/>
        <v>0</v>
      </c>
      <c r="P11" s="31">
        <f t="shared" si="5"/>
        <v>0</v>
      </c>
    </row>
    <row r="12" spans="1:16" ht="25.5" customHeight="1" x14ac:dyDescent="0.2">
      <c r="A12" s="214" t="s">
        <v>11</v>
      </c>
      <c r="B12" s="24" t="s">
        <v>312</v>
      </c>
      <c r="C12" s="223" t="s">
        <v>37</v>
      </c>
      <c r="D12" s="224"/>
      <c r="E12" s="21" t="s">
        <v>50</v>
      </c>
      <c r="G12" s="29" t="s">
        <v>76</v>
      </c>
      <c r="H12" s="29" t="str">
        <f t="shared" si="0"/>
        <v>B__5</v>
      </c>
      <c r="I12" s="29">
        <f>B27</f>
        <v>0</v>
      </c>
      <c r="J12" s="29">
        <f>B26</f>
        <v>0</v>
      </c>
      <c r="K12" s="29">
        <f>C26</f>
        <v>0</v>
      </c>
      <c r="L12" s="29" t="str">
        <f t="shared" si="1"/>
        <v/>
      </c>
      <c r="M12" s="29" t="str">
        <f t="shared" si="2"/>
        <v/>
      </c>
      <c r="N12" s="29" t="str">
        <f t="shared" si="3"/>
        <v/>
      </c>
      <c r="O12" s="29">
        <f t="shared" si="4"/>
        <v>0</v>
      </c>
      <c r="P12" s="31">
        <f t="shared" si="5"/>
        <v>0</v>
      </c>
    </row>
    <row r="13" spans="1:16" ht="25.5" customHeight="1" x14ac:dyDescent="0.2">
      <c r="A13" s="213"/>
      <c r="B13" s="25"/>
      <c r="C13" s="225"/>
      <c r="D13" s="226"/>
      <c r="E13" s="132"/>
      <c r="G13" s="29" t="s">
        <v>77</v>
      </c>
      <c r="H13" s="29" t="str">
        <f t="shared" si="0"/>
        <v>B__6</v>
      </c>
      <c r="I13" s="29">
        <f>B29</f>
        <v>0</v>
      </c>
      <c r="J13" s="29">
        <f>B28</f>
        <v>0</v>
      </c>
      <c r="K13" s="29">
        <f>C28</f>
        <v>0</v>
      </c>
      <c r="L13" s="29" t="str">
        <f>IF(I13="","",$I$5)</f>
        <v/>
      </c>
      <c r="M13" s="29" t="str">
        <f t="shared" si="2"/>
        <v/>
      </c>
      <c r="N13" s="29" t="str">
        <f t="shared" si="3"/>
        <v/>
      </c>
      <c r="O13" s="29">
        <f t="shared" si="4"/>
        <v>0</v>
      </c>
      <c r="P13" s="31">
        <f t="shared" si="5"/>
        <v>0</v>
      </c>
    </row>
    <row r="14" spans="1:16" ht="25.5" customHeight="1" x14ac:dyDescent="0.2">
      <c r="A14" s="11" t="s">
        <v>20</v>
      </c>
      <c r="B14" s="26"/>
      <c r="C14" s="223" t="s">
        <v>39</v>
      </c>
      <c r="D14" s="240"/>
      <c r="E14" s="119"/>
      <c r="G14" s="29" t="s">
        <v>78</v>
      </c>
      <c r="H14" s="29" t="str">
        <f t="shared" si="0"/>
        <v>B__7</v>
      </c>
      <c r="I14" s="29" t="str">
        <f>IF(B31="","",B31)</f>
        <v/>
      </c>
      <c r="J14" s="29" t="str">
        <f>IF(B30="","",B30)</f>
        <v/>
      </c>
      <c r="K14" s="29" t="str">
        <f>IF(C30="","",C30)</f>
        <v/>
      </c>
      <c r="L14" s="29" t="str">
        <f>IF(I14="","",$I$5)</f>
        <v/>
      </c>
      <c r="M14" s="29" t="str">
        <f>IF(I14="","",$M$5)</f>
        <v/>
      </c>
      <c r="N14" s="29" t="str">
        <f>IF(I14="","",$N$5)</f>
        <v/>
      </c>
      <c r="O14" s="29" t="str">
        <f>IF(I14="","",$O$5)</f>
        <v/>
      </c>
      <c r="P14" s="29" t="str">
        <f>IF(I14="","",E18)</f>
        <v/>
      </c>
    </row>
    <row r="15" spans="1:16" ht="25.5" customHeight="1" x14ac:dyDescent="0.2">
      <c r="A15" s="13" t="s">
        <v>38</v>
      </c>
      <c r="B15" s="22"/>
      <c r="C15" s="225"/>
      <c r="D15" s="226"/>
      <c r="E15" s="120"/>
      <c r="G15" s="29" t="s">
        <v>79</v>
      </c>
      <c r="H15" s="29" t="str">
        <f t="shared" si="0"/>
        <v>B__8</v>
      </c>
      <c r="I15" s="29" t="str">
        <f>IF(B33="","",B33)</f>
        <v/>
      </c>
      <c r="J15" s="29" t="str">
        <f>IF(B32="","",B32)</f>
        <v/>
      </c>
      <c r="K15" s="29" t="str">
        <f>IF(C32="","",C32)</f>
        <v/>
      </c>
      <c r="L15" s="29" t="str">
        <f>IF(I15="","",$I$5)</f>
        <v/>
      </c>
      <c r="M15" s="29" t="str">
        <f t="shared" si="2"/>
        <v/>
      </c>
      <c r="N15" s="29" t="str">
        <f t="shared" si="3"/>
        <v/>
      </c>
      <c r="O15" s="29" t="str">
        <f>IF(I15="","",$O$5)</f>
        <v/>
      </c>
      <c r="P15" s="29" t="str">
        <f>IF(I15="","",E19)</f>
        <v/>
      </c>
    </row>
    <row r="16" spans="1:16" ht="15.75" customHeight="1" x14ac:dyDescent="0.2">
      <c r="A16" s="242" t="s">
        <v>5</v>
      </c>
      <c r="B16" s="11" t="s">
        <v>21</v>
      </c>
      <c r="C16" s="214" t="s">
        <v>8</v>
      </c>
      <c r="D16" s="220" t="s">
        <v>42</v>
      </c>
      <c r="E16" s="214" t="s">
        <v>7</v>
      </c>
    </row>
    <row r="17" spans="1:6" ht="30" customHeight="1" x14ac:dyDescent="0.2">
      <c r="A17" s="243"/>
      <c r="B17" s="12" t="s">
        <v>6</v>
      </c>
      <c r="C17" s="213"/>
      <c r="D17" s="221"/>
      <c r="E17" s="222"/>
      <c r="F17" s="3"/>
    </row>
    <row r="18" spans="1:6" ht="15" customHeight="1" x14ac:dyDescent="0.2">
      <c r="A18" s="244" t="s">
        <v>25</v>
      </c>
      <c r="B18" s="23"/>
      <c r="C18" s="231"/>
      <c r="D18" s="229"/>
      <c r="E18" s="219"/>
      <c r="F18" s="4"/>
    </row>
    <row r="19" spans="1:6" ht="30" customHeight="1" x14ac:dyDescent="0.2">
      <c r="A19" s="234"/>
      <c r="B19" s="22"/>
      <c r="C19" s="232"/>
      <c r="D19" s="230"/>
      <c r="E19" s="219"/>
    </row>
    <row r="20" spans="1:6" ht="15" customHeight="1" x14ac:dyDescent="0.2">
      <c r="A20" s="233">
        <v>2</v>
      </c>
      <c r="B20" s="23"/>
      <c r="C20" s="231"/>
      <c r="D20" s="229"/>
      <c r="E20" s="219"/>
    </row>
    <row r="21" spans="1:6" ht="30" customHeight="1" x14ac:dyDescent="0.2">
      <c r="A21" s="234"/>
      <c r="B21" s="22"/>
      <c r="C21" s="232"/>
      <c r="D21" s="230"/>
      <c r="E21" s="219"/>
    </row>
    <row r="22" spans="1:6" ht="15" customHeight="1" x14ac:dyDescent="0.2">
      <c r="A22" s="233">
        <v>3</v>
      </c>
      <c r="B22" s="23"/>
      <c r="C22" s="231"/>
      <c r="D22" s="229"/>
      <c r="E22" s="219"/>
    </row>
    <row r="23" spans="1:6" ht="30" customHeight="1" x14ac:dyDescent="0.2">
      <c r="A23" s="234"/>
      <c r="B23" s="22"/>
      <c r="C23" s="232"/>
      <c r="D23" s="230"/>
      <c r="E23" s="219"/>
    </row>
    <row r="24" spans="1:6" ht="15" customHeight="1" x14ac:dyDescent="0.2">
      <c r="A24" s="233">
        <v>4</v>
      </c>
      <c r="B24" s="23"/>
      <c r="C24" s="231"/>
      <c r="D24" s="229"/>
      <c r="E24" s="219"/>
    </row>
    <row r="25" spans="1:6" ht="30" customHeight="1" x14ac:dyDescent="0.2">
      <c r="A25" s="234"/>
      <c r="B25" s="22"/>
      <c r="C25" s="232"/>
      <c r="D25" s="230"/>
      <c r="E25" s="219"/>
    </row>
    <row r="26" spans="1:6" ht="15" customHeight="1" x14ac:dyDescent="0.2">
      <c r="A26" s="233">
        <v>5</v>
      </c>
      <c r="B26" s="23"/>
      <c r="C26" s="231"/>
      <c r="D26" s="229"/>
      <c r="E26" s="219"/>
    </row>
    <row r="27" spans="1:6" ht="30" customHeight="1" x14ac:dyDescent="0.2">
      <c r="A27" s="234"/>
      <c r="B27" s="22"/>
      <c r="C27" s="232"/>
      <c r="D27" s="230"/>
      <c r="E27" s="219"/>
    </row>
    <row r="28" spans="1:6" ht="15" customHeight="1" x14ac:dyDescent="0.2">
      <c r="A28" s="233">
        <v>6</v>
      </c>
      <c r="B28" s="23"/>
      <c r="C28" s="231"/>
      <c r="D28" s="229"/>
      <c r="E28" s="219"/>
    </row>
    <row r="29" spans="1:6" ht="30" customHeight="1" x14ac:dyDescent="0.2">
      <c r="A29" s="234"/>
      <c r="B29" s="22"/>
      <c r="C29" s="232"/>
      <c r="D29" s="230"/>
      <c r="E29" s="219"/>
    </row>
    <row r="30" spans="1:6" ht="15" customHeight="1" x14ac:dyDescent="0.2">
      <c r="A30" s="233">
        <v>7</v>
      </c>
      <c r="B30" s="118"/>
      <c r="C30" s="231"/>
      <c r="D30" s="229"/>
      <c r="E30" s="219"/>
    </row>
    <row r="31" spans="1:6" ht="30" customHeight="1" x14ac:dyDescent="0.2">
      <c r="A31" s="234"/>
      <c r="B31" s="92"/>
      <c r="C31" s="232"/>
      <c r="D31" s="230"/>
      <c r="E31" s="219"/>
    </row>
    <row r="32" spans="1:6" ht="15" customHeight="1" x14ac:dyDescent="0.2">
      <c r="A32" s="233">
        <v>8</v>
      </c>
      <c r="B32" s="118"/>
      <c r="C32" s="231"/>
      <c r="D32" s="229"/>
      <c r="E32" s="219"/>
    </row>
    <row r="33" spans="1:5" ht="30" customHeight="1" x14ac:dyDescent="0.2">
      <c r="A33" s="234"/>
      <c r="B33" s="92"/>
      <c r="C33" s="232"/>
      <c r="D33" s="230"/>
      <c r="E33" s="219"/>
    </row>
    <row r="34" spans="1:5" ht="28.95" customHeight="1" x14ac:dyDescent="0.2">
      <c r="A34" s="15" t="s">
        <v>23</v>
      </c>
    </row>
    <row r="35" spans="1:5" ht="18" customHeight="1" x14ac:dyDescent="0.2">
      <c r="A35" s="1" t="s">
        <v>24</v>
      </c>
    </row>
    <row r="36" spans="1:5" ht="18" customHeight="1" x14ac:dyDescent="0.2">
      <c r="A36" s="1" t="s">
        <v>44</v>
      </c>
    </row>
    <row r="37" spans="1:5" ht="18" customHeight="1" x14ac:dyDescent="0.2">
      <c r="A37" s="1" t="s">
        <v>378</v>
      </c>
    </row>
    <row r="38" spans="1:5" ht="18" customHeight="1" x14ac:dyDescent="0.2">
      <c r="A38" s="1" t="s">
        <v>49</v>
      </c>
    </row>
    <row r="39" spans="1:5" ht="18" customHeight="1" x14ac:dyDescent="0.2">
      <c r="C39" s="241">
        <f>はじめに!B27</f>
        <v>0</v>
      </c>
      <c r="D39" s="241"/>
      <c r="E39" s="241"/>
    </row>
    <row r="40" spans="1:5" ht="21.75" customHeight="1" x14ac:dyDescent="0.2">
      <c r="A40" s="1" t="s">
        <v>19</v>
      </c>
    </row>
    <row r="41" spans="1:5" ht="21.75" customHeight="1" x14ac:dyDescent="0.2">
      <c r="A41" s="1" t="s">
        <v>45</v>
      </c>
    </row>
    <row r="42" spans="1:5" ht="29.25" customHeight="1" x14ac:dyDescent="0.2">
      <c r="A42" s="228" t="str">
        <f>B5&amp;"  代表者　"</f>
        <v xml:space="preserve">  代表者　</v>
      </c>
      <c r="B42" s="228"/>
      <c r="C42" s="227" t="str">
        <f>IF(はじめに!B16="","",はじめに!B16)</f>
        <v/>
      </c>
      <c r="D42" s="227"/>
      <c r="E42" s="7"/>
    </row>
    <row r="43" spans="1:5" ht="19.5" customHeight="1" x14ac:dyDescent="0.2">
      <c r="A43" s="238"/>
      <c r="B43" s="238"/>
      <c r="C43" s="238"/>
      <c r="D43" s="238"/>
      <c r="E43" s="238"/>
    </row>
    <row r="44" spans="1:5" ht="15.45" customHeight="1" x14ac:dyDescent="0.2">
      <c r="A44" s="211" t="s">
        <v>372</v>
      </c>
      <c r="B44" s="211"/>
      <c r="C44" s="183" t="s">
        <v>366</v>
      </c>
      <c r="D44" s="183">
        <f>LEN(A45)</f>
        <v>0</v>
      </c>
      <c r="E44" s="184"/>
    </row>
    <row r="45" spans="1:5" ht="58.5" customHeight="1" x14ac:dyDescent="0.2">
      <c r="A45" s="210"/>
      <c r="B45" s="210"/>
      <c r="C45" s="210"/>
      <c r="D45" s="210"/>
      <c r="E45" s="210"/>
    </row>
    <row r="46" spans="1:5" ht="17.25" customHeight="1" x14ac:dyDescent="0.2"/>
    <row r="48" spans="1:5" ht="18.75" customHeight="1" x14ac:dyDescent="0.2"/>
    <row r="51" ht="13.5" customHeight="1" x14ac:dyDescent="0.2"/>
    <row r="53" ht="13.5" customHeight="1" x14ac:dyDescent="0.2"/>
  </sheetData>
  <sheetProtection sheet="1" objects="1" scenarios="1"/>
  <mergeCells count="57">
    <mergeCell ref="A43:E43"/>
    <mergeCell ref="A1:E1"/>
    <mergeCell ref="C14:D14"/>
    <mergeCell ref="C15:D15"/>
    <mergeCell ref="C39:E39"/>
    <mergeCell ref="A16:A17"/>
    <mergeCell ref="A18:A19"/>
    <mergeCell ref="A22:A23"/>
    <mergeCell ref="D18:D19"/>
    <mergeCell ref="D20:D21"/>
    <mergeCell ref="D22:D23"/>
    <mergeCell ref="E18:E19"/>
    <mergeCell ref="E20:E21"/>
    <mergeCell ref="E22:E23"/>
    <mergeCell ref="E24:E25"/>
    <mergeCell ref="A20:A21"/>
    <mergeCell ref="E26:E27"/>
    <mergeCell ref="E28:E29"/>
    <mergeCell ref="C24:C25"/>
    <mergeCell ref="A32:A33"/>
    <mergeCell ref="A28:A29"/>
    <mergeCell ref="A30:A31"/>
    <mergeCell ref="E30:E31"/>
    <mergeCell ref="E32:E33"/>
    <mergeCell ref="D28:D29"/>
    <mergeCell ref="D30:D31"/>
    <mergeCell ref="D32:D33"/>
    <mergeCell ref="C28:C29"/>
    <mergeCell ref="C30:C31"/>
    <mergeCell ref="C32:C33"/>
    <mergeCell ref="D6:E6"/>
    <mergeCell ref="D4:E4"/>
    <mergeCell ref="D5:E5"/>
    <mergeCell ref="D9:E9"/>
    <mergeCell ref="D10:E10"/>
    <mergeCell ref="C20:C21"/>
    <mergeCell ref="C22:C23"/>
    <mergeCell ref="C26:C27"/>
    <mergeCell ref="A24:A25"/>
    <mergeCell ref="D24:D25"/>
    <mergeCell ref="A26:A27"/>
    <mergeCell ref="A45:E45"/>
    <mergeCell ref="A44:B44"/>
    <mergeCell ref="A8:A9"/>
    <mergeCell ref="C7:C8"/>
    <mergeCell ref="D7:E8"/>
    <mergeCell ref="D11:E11"/>
    <mergeCell ref="C16:C17"/>
    <mergeCell ref="D16:D17"/>
    <mergeCell ref="E16:E17"/>
    <mergeCell ref="C12:D12"/>
    <mergeCell ref="C13:D13"/>
    <mergeCell ref="A12:A13"/>
    <mergeCell ref="C42:D42"/>
    <mergeCell ref="A42:B42"/>
    <mergeCell ref="D26:D27"/>
    <mergeCell ref="C18:C19"/>
  </mergeCells>
  <phoneticPr fontId="2" type="Hiragana"/>
  <conditionalFormatting sqref="A45:E45">
    <cfRule type="containsBlanks" dxfId="90" priority="1">
      <formula>LEN(TRIM(A45))=0</formula>
    </cfRule>
  </conditionalFormatting>
  <conditionalFormatting sqref="B10:B13">
    <cfRule type="containsBlanks" dxfId="89" priority="23">
      <formula>LEN(TRIM(B10))=0</formula>
    </cfRule>
  </conditionalFormatting>
  <conditionalFormatting sqref="B12">
    <cfRule type="expression" dxfId="88" priority="12">
      <formula>NOT(LEN(B12)=9)</formula>
    </cfRule>
  </conditionalFormatting>
  <conditionalFormatting sqref="B18:D29">
    <cfRule type="containsBlanks" dxfId="87" priority="18">
      <formula>LEN(TRIM(B18))=0</formula>
    </cfRule>
  </conditionalFormatting>
  <conditionalFormatting sqref="C13:D13">
    <cfRule type="containsBlanks" dxfId="86" priority="22">
      <formula>LEN(TRIM(C13))=0</formula>
    </cfRule>
  </conditionalFormatting>
  <conditionalFormatting sqref="C15:D15">
    <cfRule type="expression" dxfId="85" priority="19">
      <formula>AND($B$15&lt;&gt;"",C15="")</formula>
    </cfRule>
  </conditionalFormatting>
  <conditionalFormatting sqref="D5:E5">
    <cfRule type="containsBlanks" dxfId="84" priority="24">
      <formula>LEN(TRIM(D5))=0</formula>
    </cfRule>
  </conditionalFormatting>
  <conditionalFormatting sqref="D10:E11">
    <cfRule type="containsBlanks" dxfId="83" priority="17">
      <formula>LEN(TRIM(D10))=0</formula>
    </cfRule>
  </conditionalFormatting>
  <conditionalFormatting sqref="E13">
    <cfRule type="expression" dxfId="82" priority="21">
      <formula>AND($C$13="部活動指導員",E13="")</formula>
    </cfRule>
  </conditionalFormatting>
  <dataValidations count="2">
    <dataValidation type="list" allowBlank="1" showInputMessage="1" showErrorMessage="1" sqref="C18:C33">
      <formula1>"3,2,1"</formula1>
    </dataValidation>
    <dataValidation type="list" allowBlank="1" showInputMessage="1" showErrorMessage="1" sqref="D5:E5">
      <formula1>INDIRECT(F5)</formula1>
    </dataValidation>
  </dataValidations>
  <printOptions horizontalCentered="1"/>
  <pageMargins left="0.39370078740157483" right="0.39370078740157483" top="0.39370078740157483" bottom="0.59055118110236227" header="0.31496062992125984" footer="0.51181102362204722"/>
  <pageSetup paperSize="9" scale="80" orientation="portrait"/>
  <headerFooter alignWithMargins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E45D5A1F-66C0-41EA-838F-3A4494CF8B6A}">
            <xm:f>はじめに!$B$20=0</xm:f>
            <x14:dxf/>
          </x14:cfRule>
          <xm:sqref>B18:D29</xm:sqref>
        </x14:conditionalFormatting>
        <x14:conditionalFormatting xmlns:xm="http://schemas.microsoft.com/office/excel/2006/main">
          <x14:cfRule type="expression" priority="7" id="{D3A2686E-00B9-4934-8171-8351366E7255}">
            <xm:f>AND(はじめに!$B$20&gt;=7,B30="")</xm:f>
            <x14:dxf>
              <fill>
                <patternFill>
                  <bgColor rgb="FFFFFF00"/>
                </patternFill>
              </fill>
            </x14:dxf>
          </x14:cfRule>
          <xm:sqref>B30:D31</xm:sqref>
        </x14:conditionalFormatting>
        <x14:conditionalFormatting xmlns:xm="http://schemas.microsoft.com/office/excel/2006/main">
          <x14:cfRule type="expression" priority="3" id="{40E3D49C-4CCA-4019-877C-E8EF4A3B18D3}">
            <xm:f>AND(はじめに!$B$20=8,B32="")</xm:f>
            <x14:dxf>
              <fill>
                <patternFill>
                  <bgColor rgb="FFFFFF00"/>
                </patternFill>
              </fill>
            </x14:dxf>
          </x14:cfRule>
          <xm:sqref>B32:D33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list!$A$36:$A$40</xm:f>
          </x14:formula1>
          <xm:sqref>C13:D13 C15:D15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0.59999389629810485"/>
  </sheetPr>
  <dimension ref="A1:AP57"/>
  <sheetViews>
    <sheetView zoomScaleNormal="100" zoomScaleSheetLayoutView="107" workbookViewId="0">
      <selection sqref="A1:Y1"/>
    </sheetView>
  </sheetViews>
  <sheetFormatPr defaultColWidth="9" defaultRowHeight="13.2" x14ac:dyDescent="0.2"/>
  <cols>
    <col min="1" max="4" width="4.44140625" customWidth="1"/>
    <col min="5" max="6" width="6.21875" customWidth="1"/>
    <col min="7" max="7" width="3.109375" customWidth="1"/>
    <col min="8" max="8" width="4.44140625" customWidth="1"/>
    <col min="9" max="12" width="3.109375" customWidth="1"/>
    <col min="13" max="13" width="4.44140625" customWidth="1"/>
    <col min="14" max="14" width="7" customWidth="1"/>
    <col min="15" max="15" width="7.44140625" customWidth="1"/>
    <col min="16" max="16" width="1.21875" customWidth="1"/>
    <col min="17" max="21" width="1.88671875" customWidth="1"/>
    <col min="22" max="22" width="3.77734375" customWidth="1"/>
    <col min="23" max="23" width="5.5546875" customWidth="1"/>
    <col min="24" max="24" width="16.88671875" customWidth="1"/>
    <col min="25" max="25" width="2.44140625" customWidth="1"/>
    <col min="26" max="26" width="9" hidden="1" customWidth="1"/>
    <col min="27" max="27" width="8.5546875" hidden="1" customWidth="1"/>
    <col min="28" max="28" width="11.21875" hidden="1" customWidth="1"/>
    <col min="29" max="30" width="9" hidden="1" customWidth="1"/>
    <col min="31" max="31" width="3.5546875" hidden="1" customWidth="1"/>
    <col min="32" max="41" width="9" hidden="1" customWidth="1"/>
  </cols>
  <sheetData>
    <row r="1" spans="1:41" ht="24" customHeight="1" x14ac:dyDescent="0.2">
      <c r="A1" s="239" t="s">
        <v>70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97"/>
      <c r="T1" s="297"/>
      <c r="U1" s="297"/>
      <c r="V1" s="297"/>
      <c r="W1" s="297"/>
      <c r="X1" s="297"/>
      <c r="Y1" s="297"/>
      <c r="Z1">
        <f>COUNTA(B20:O37)</f>
        <v>0</v>
      </c>
      <c r="AA1" s="10" t="s">
        <v>87</v>
      </c>
    </row>
    <row r="2" spans="1:41" ht="7.5" customHeight="1" x14ac:dyDescent="0.2"/>
    <row r="3" spans="1:41" ht="22.8" customHeight="1" x14ac:dyDescent="0.2">
      <c r="A3" s="110" t="s">
        <v>313</v>
      </c>
      <c r="B3" s="89"/>
      <c r="C3" s="89"/>
      <c r="D3" s="89"/>
      <c r="E3" s="89" t="s">
        <v>314</v>
      </c>
      <c r="F3" s="89"/>
      <c r="G3" s="89"/>
      <c r="M3" s="2"/>
      <c r="N3" s="298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AA3" s="30" t="s">
        <v>97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</row>
    <row r="4" spans="1:41" ht="18.75" customHeight="1" x14ac:dyDescent="0.2">
      <c r="A4" s="300" t="s">
        <v>20</v>
      </c>
      <c r="B4" s="300"/>
      <c r="C4" s="300"/>
      <c r="D4" s="300"/>
      <c r="E4" s="301" t="str">
        <f>IF(はじめに!C11="","",はじめに!C11)</f>
        <v/>
      </c>
      <c r="F4" s="302"/>
      <c r="G4" s="302"/>
      <c r="H4" s="302"/>
      <c r="I4" s="302"/>
      <c r="J4" s="302"/>
      <c r="K4" s="302"/>
      <c r="L4" s="302"/>
      <c r="M4" s="302"/>
      <c r="N4" s="302"/>
      <c r="O4" s="303"/>
      <c r="P4" s="304" t="s">
        <v>28</v>
      </c>
      <c r="Q4" s="304"/>
      <c r="R4" s="304"/>
      <c r="S4" s="304"/>
      <c r="T4" s="304"/>
      <c r="U4" s="304"/>
      <c r="V4" s="304"/>
      <c r="W4" s="305" t="str">
        <f>IF(はじめに!B10="","",はじめに!B10)</f>
        <v/>
      </c>
      <c r="X4" s="306"/>
      <c r="Y4" s="307"/>
      <c r="AA4" s="29" t="str">
        <f>IF(W4="","",$AA$3&amp;W4)</f>
        <v/>
      </c>
      <c r="AB4" s="29" t="s">
        <v>71</v>
      </c>
      <c r="AC4" s="29" t="s">
        <v>84</v>
      </c>
      <c r="AD4" s="29" t="s">
        <v>20</v>
      </c>
      <c r="AE4" s="29" t="s">
        <v>98</v>
      </c>
      <c r="AF4" s="29" t="s">
        <v>95</v>
      </c>
      <c r="AG4" s="29" t="s">
        <v>96</v>
      </c>
      <c r="AH4" s="29" t="s">
        <v>90</v>
      </c>
      <c r="AI4" s="29" t="s">
        <v>57</v>
      </c>
      <c r="AJ4" s="29" t="s">
        <v>91</v>
      </c>
      <c r="AK4" s="29" t="s">
        <v>92</v>
      </c>
      <c r="AL4" s="29" t="s">
        <v>182</v>
      </c>
      <c r="AM4" s="29" t="s">
        <v>181</v>
      </c>
      <c r="AN4" s="29" t="s">
        <v>93</v>
      </c>
      <c r="AO4" s="29" t="s">
        <v>94</v>
      </c>
    </row>
    <row r="5" spans="1:41" ht="33" customHeight="1" x14ac:dyDescent="0.2">
      <c r="A5" s="311" t="s">
        <v>47</v>
      </c>
      <c r="B5" s="312"/>
      <c r="C5" s="312"/>
      <c r="D5" s="313"/>
      <c r="E5" s="314" t="str">
        <f>IF(はじめに!B11="","",はじめに!B11)</f>
        <v/>
      </c>
      <c r="F5" s="315"/>
      <c r="G5" s="315"/>
      <c r="H5" s="315"/>
      <c r="I5" s="315"/>
      <c r="J5" s="315"/>
      <c r="K5" s="315"/>
      <c r="L5" s="315"/>
      <c r="M5" s="315"/>
      <c r="N5" s="315"/>
      <c r="O5" s="316"/>
      <c r="P5" s="304"/>
      <c r="Q5" s="304"/>
      <c r="R5" s="304"/>
      <c r="S5" s="304"/>
      <c r="T5" s="304"/>
      <c r="U5" s="304"/>
      <c r="V5" s="304"/>
      <c r="W5" s="308"/>
      <c r="X5" s="309"/>
      <c r="Y5" s="310"/>
      <c r="Z5" t="str">
        <f>W4&amp;"枠"</f>
        <v>枠</v>
      </c>
      <c r="AA5" s="29">
        <v>1</v>
      </c>
      <c r="AB5" s="29" t="str">
        <f>IF(B21="","",$AA$4&amp;N20)</f>
        <v/>
      </c>
      <c r="AC5" s="29" t="str">
        <f>IF(AB5="","",B21)</f>
        <v/>
      </c>
      <c r="AD5" s="29" t="str">
        <f>IF(AB5="","",B20)</f>
        <v/>
      </c>
      <c r="AE5" s="29" t="str">
        <f>IF(AB5="","",H20)</f>
        <v/>
      </c>
      <c r="AF5" s="29" t="str">
        <f>IF(AB5="","",$E$5)</f>
        <v/>
      </c>
      <c r="AG5" s="29" t="str">
        <f>IF(AB5="","",$E$4)</f>
        <v/>
      </c>
      <c r="AH5" s="29" t="str">
        <f>IF(AB5="","",$E$6)</f>
        <v/>
      </c>
      <c r="AI5" s="29" t="str">
        <f t="shared" ref="AI5:AI12" si="0">IF(AB5="","",$W$6)</f>
        <v/>
      </c>
      <c r="AJ5" s="29" t="str">
        <f>IF(AB5="","",N20)</f>
        <v/>
      </c>
      <c r="AK5" s="29" t="str">
        <f>IF(AB5="","",O20)</f>
        <v/>
      </c>
      <c r="AL5" s="29" t="str">
        <f t="shared" ref="AL5:AL12" si="1">IF(AB5="","",$E$11)</f>
        <v/>
      </c>
      <c r="AM5" s="29" t="str">
        <f>IF(Q20="","",Q20)</f>
        <v/>
      </c>
      <c r="AN5" s="29" t="str">
        <f>IF(V21="","",V21)</f>
        <v/>
      </c>
      <c r="AO5" s="29" t="str">
        <f>IF(AN5="","",V20)</f>
        <v/>
      </c>
    </row>
    <row r="6" spans="1:41" ht="33" customHeight="1" x14ac:dyDescent="0.2">
      <c r="A6" s="311" t="s">
        <v>48</v>
      </c>
      <c r="B6" s="312"/>
      <c r="C6" s="312"/>
      <c r="D6" s="313"/>
      <c r="E6" s="314" t="str">
        <f>IF(はじめに!B12="","",はじめに!B12)</f>
        <v/>
      </c>
      <c r="F6" s="315"/>
      <c r="G6" s="315"/>
      <c r="H6" s="315"/>
      <c r="I6" s="315"/>
      <c r="J6" s="315"/>
      <c r="K6" s="315"/>
      <c r="L6" s="315"/>
      <c r="M6" s="315"/>
      <c r="N6" s="315"/>
      <c r="O6" s="316"/>
      <c r="P6" s="253" t="s">
        <v>16</v>
      </c>
      <c r="Q6" s="254"/>
      <c r="R6" s="254"/>
      <c r="S6" s="254"/>
      <c r="T6" s="254"/>
      <c r="U6" s="254"/>
      <c r="V6" s="255"/>
      <c r="W6" s="304" t="str">
        <f>IF(はじめに!C10="","",はじめに!C10)</f>
        <v/>
      </c>
      <c r="X6" s="304"/>
      <c r="Y6" s="304"/>
      <c r="AA6" s="31">
        <v>2</v>
      </c>
      <c r="AB6" s="29" t="str">
        <f>IF(B23="","",$AA$4&amp;N22)</f>
        <v/>
      </c>
      <c r="AC6" s="29" t="str">
        <f>IF(AB6="","",B23)</f>
        <v/>
      </c>
      <c r="AD6" s="29" t="str">
        <f>IF(AB6="","",B22)</f>
        <v/>
      </c>
      <c r="AE6" s="29" t="str">
        <f>IF(AB6="","",H22)</f>
        <v/>
      </c>
      <c r="AF6" s="29" t="str">
        <f>IF(AB6="","",$E$5)</f>
        <v/>
      </c>
      <c r="AG6" s="29" t="str">
        <f>IF(AB6="","",$E$4)</f>
        <v/>
      </c>
      <c r="AH6" s="29" t="str">
        <f>IF(AB6="","",$E$6)</f>
        <v/>
      </c>
      <c r="AI6" s="29" t="str">
        <f>IF(AB6="","",$W$6)</f>
        <v/>
      </c>
      <c r="AJ6" s="29" t="str">
        <f>IF(AB6="","",N22)</f>
        <v/>
      </c>
      <c r="AK6" s="29" t="str">
        <f>IF(AB6="","",O22)</f>
        <v/>
      </c>
      <c r="AL6" s="29" t="str">
        <f>IF(AB6="","",$E$11)</f>
        <v/>
      </c>
      <c r="AM6" s="29" t="str">
        <f>IF(Q22="","",Q22)</f>
        <v/>
      </c>
      <c r="AN6" s="29" t="str">
        <f>IF(V23="","",V23)</f>
        <v/>
      </c>
      <c r="AO6" s="29" t="str">
        <f>IF(AN6="","",V22)</f>
        <v/>
      </c>
    </row>
    <row r="7" spans="1:41" ht="18.75" customHeight="1" x14ac:dyDescent="0.2">
      <c r="A7" s="300" t="s">
        <v>20</v>
      </c>
      <c r="B7" s="300"/>
      <c r="C7" s="300"/>
      <c r="D7" s="300"/>
      <c r="E7" s="333" t="str">
        <f>IF(はじめに!C14="","",はじめに!C14)</f>
        <v/>
      </c>
      <c r="F7" s="334"/>
      <c r="G7" s="334"/>
      <c r="H7" s="334"/>
      <c r="I7" s="334"/>
      <c r="J7" s="334"/>
      <c r="K7" s="334"/>
      <c r="L7" s="334"/>
      <c r="M7" s="334"/>
      <c r="N7" s="334"/>
      <c r="O7" s="335"/>
      <c r="P7" s="245" t="s">
        <v>54</v>
      </c>
      <c r="Q7" s="245"/>
      <c r="R7" s="245"/>
      <c r="S7" s="245"/>
      <c r="T7" s="245"/>
      <c r="U7" s="245"/>
      <c r="V7" s="245"/>
      <c r="W7" s="246" t="str">
        <f>IF(はじめに!B15="","",はじめに!B15)</f>
        <v/>
      </c>
      <c r="X7" s="246"/>
      <c r="Y7" s="246"/>
      <c r="AA7" s="29">
        <v>3</v>
      </c>
      <c r="AB7" s="29" t="str">
        <f>IF(B25="","",$AA$4&amp;N24)</f>
        <v/>
      </c>
      <c r="AC7" s="29" t="str">
        <f>IF(AB7="","",B25)</f>
        <v/>
      </c>
      <c r="AD7" s="29" t="str">
        <f>IF(AB7="","",B24)</f>
        <v/>
      </c>
      <c r="AE7" s="29" t="str">
        <f>IF(AB7="","",H24)</f>
        <v/>
      </c>
      <c r="AF7" s="29" t="str">
        <f t="shared" ref="AF7:AF9" si="2">IF(AB7="","",$E$5)</f>
        <v/>
      </c>
      <c r="AG7" s="29" t="str">
        <f t="shared" ref="AG7:AG9" si="3">IF(AB7="","",$E$4)</f>
        <v/>
      </c>
      <c r="AH7" s="29" t="str">
        <f t="shared" ref="AH7:AH9" si="4">IF(AB7="","",$E$6)</f>
        <v/>
      </c>
      <c r="AI7" s="29" t="str">
        <f>IF(AB7="","",$W$6)</f>
        <v/>
      </c>
      <c r="AJ7" s="29" t="str">
        <f>IF(AB7="","",N24)</f>
        <v/>
      </c>
      <c r="AK7" s="29" t="str">
        <f>IF(AB7="","",O24)</f>
        <v/>
      </c>
      <c r="AL7" s="29" t="str">
        <f>IF(AB7="","",$E$11)</f>
        <v/>
      </c>
      <c r="AM7" s="29" t="str">
        <f>IF(Q24="","",Q24)</f>
        <v/>
      </c>
      <c r="AN7" s="29" t="str">
        <f>IF(V25="","",V25)</f>
        <v/>
      </c>
      <c r="AO7" s="29" t="str">
        <f>IF(AN7="","",V24)</f>
        <v/>
      </c>
    </row>
    <row r="8" spans="1:41" ht="15" customHeight="1" x14ac:dyDescent="0.2">
      <c r="A8" s="250" t="s">
        <v>0</v>
      </c>
      <c r="B8" s="251"/>
      <c r="C8" s="251"/>
      <c r="D8" s="252"/>
      <c r="E8" s="256" t="str">
        <f>"〒"&amp;はじめに!B13</f>
        <v>〒</v>
      </c>
      <c r="F8" s="257"/>
      <c r="G8" s="257"/>
      <c r="H8" s="257"/>
      <c r="I8" s="257"/>
      <c r="J8" s="257"/>
      <c r="K8" s="257"/>
      <c r="L8" s="257"/>
      <c r="M8" s="257"/>
      <c r="N8" s="257"/>
      <c r="O8" s="258"/>
      <c r="P8" s="245"/>
      <c r="Q8" s="245"/>
      <c r="R8" s="245"/>
      <c r="S8" s="245"/>
      <c r="T8" s="245"/>
      <c r="U8" s="245"/>
      <c r="V8" s="245"/>
      <c r="W8" s="246"/>
      <c r="X8" s="246"/>
      <c r="Y8" s="246"/>
      <c r="AA8" s="29">
        <v>4</v>
      </c>
      <c r="AB8" s="29" t="str">
        <f>IF(B27="","",$AA$4&amp;N26)</f>
        <v/>
      </c>
      <c r="AC8" s="29" t="str">
        <f>IF(AB8="","",B27)</f>
        <v/>
      </c>
      <c r="AD8" s="29" t="str">
        <f>IF(AB8="","",B26)</f>
        <v/>
      </c>
      <c r="AE8" s="29" t="str">
        <f>IF(AB8="","",H26)</f>
        <v/>
      </c>
      <c r="AF8" s="29" t="str">
        <f t="shared" si="2"/>
        <v/>
      </c>
      <c r="AG8" s="29" t="str">
        <f t="shared" si="3"/>
        <v/>
      </c>
      <c r="AH8" s="29" t="str">
        <f t="shared" si="4"/>
        <v/>
      </c>
      <c r="AI8" s="29" t="str">
        <f>IF(AB8="","",$W$6)</f>
        <v/>
      </c>
      <c r="AJ8" s="29" t="str">
        <f>IF(AB8="","",N26)</f>
        <v/>
      </c>
      <c r="AK8" s="29" t="str">
        <f>IF(AB8="","",O26)</f>
        <v/>
      </c>
      <c r="AL8" s="29" t="str">
        <f>IF(AB8="","",$E$11)</f>
        <v/>
      </c>
      <c r="AM8" s="29" t="str">
        <f>IF(Q26="","",Q26)</f>
        <v/>
      </c>
      <c r="AN8" s="29" t="str">
        <f>IF(V27="","",V27)</f>
        <v/>
      </c>
      <c r="AO8" s="29" t="str">
        <f>IF(AN8="","",V26)</f>
        <v/>
      </c>
    </row>
    <row r="9" spans="1:41" ht="32.25" customHeight="1" x14ac:dyDescent="0.2">
      <c r="A9" s="253"/>
      <c r="B9" s="254"/>
      <c r="C9" s="254"/>
      <c r="D9" s="255"/>
      <c r="E9" s="283" t="str">
        <f>IF(はじめに!B14="","",はじめに!B14)</f>
        <v/>
      </c>
      <c r="F9" s="284"/>
      <c r="G9" s="284"/>
      <c r="H9" s="284"/>
      <c r="I9" s="284"/>
      <c r="J9" s="284"/>
      <c r="K9" s="284"/>
      <c r="L9" s="284"/>
      <c r="M9" s="284"/>
      <c r="N9" s="284"/>
      <c r="O9" s="285"/>
      <c r="P9" s="245" t="s">
        <v>32</v>
      </c>
      <c r="Q9" s="245"/>
      <c r="R9" s="245"/>
      <c r="S9" s="245"/>
      <c r="T9" s="245"/>
      <c r="U9" s="245"/>
      <c r="V9" s="245"/>
      <c r="W9" s="246" t="str">
        <f>IF(はじめに!C15="","",はじめに!C15)</f>
        <v/>
      </c>
      <c r="X9" s="246"/>
      <c r="Y9" s="246"/>
      <c r="AA9" s="29">
        <v>5</v>
      </c>
      <c r="AB9" s="29" t="str">
        <f>IF(B29="","",$AA$4&amp;N28)</f>
        <v/>
      </c>
      <c r="AC9" s="29" t="str">
        <f>IF(AB9="","",B29)</f>
        <v/>
      </c>
      <c r="AD9" s="29" t="str">
        <f>IF(AB9="","",B28)</f>
        <v/>
      </c>
      <c r="AE9" s="29" t="str">
        <f>IF(AB9="","",H28)</f>
        <v/>
      </c>
      <c r="AF9" s="29" t="str">
        <f t="shared" si="2"/>
        <v/>
      </c>
      <c r="AG9" s="29" t="str">
        <f t="shared" si="3"/>
        <v/>
      </c>
      <c r="AH9" s="29" t="str">
        <f t="shared" si="4"/>
        <v/>
      </c>
      <c r="AI9" s="29" t="str">
        <f>IF(AB9="","",$W$6)</f>
        <v/>
      </c>
      <c r="AJ9" s="29" t="str">
        <f>IF(AB9="","",N28)</f>
        <v/>
      </c>
      <c r="AK9" s="29" t="str">
        <f>IF(AB9="","",O28)</f>
        <v/>
      </c>
      <c r="AL9" s="29" t="str">
        <f>IF(AB9="","",$E$11)</f>
        <v/>
      </c>
      <c r="AM9" s="29" t="str">
        <f>IF(Q28="","",Q28)</f>
        <v/>
      </c>
      <c r="AN9" s="29" t="str">
        <f>IF(V29="","",V29)</f>
        <v/>
      </c>
      <c r="AO9" s="29" t="str">
        <f>IF(AN9="","",V28)</f>
        <v/>
      </c>
    </row>
    <row r="10" spans="1:41" ht="23.4" customHeight="1" x14ac:dyDescent="0.2">
      <c r="A10" s="300" t="s">
        <v>20</v>
      </c>
      <c r="B10" s="300"/>
      <c r="C10" s="300"/>
      <c r="D10" s="300"/>
      <c r="E10" s="275"/>
      <c r="F10" s="276"/>
      <c r="G10" s="276"/>
      <c r="H10" s="276"/>
      <c r="I10" s="276"/>
      <c r="J10" s="276"/>
      <c r="K10" s="276"/>
      <c r="L10" s="276"/>
      <c r="M10" s="276"/>
      <c r="N10" s="276"/>
      <c r="O10" s="292"/>
      <c r="P10" s="245" t="s">
        <v>33</v>
      </c>
      <c r="Q10" s="245"/>
      <c r="R10" s="245"/>
      <c r="S10" s="245"/>
      <c r="T10" s="245"/>
      <c r="U10" s="245"/>
      <c r="V10" s="245"/>
      <c r="W10" s="247"/>
      <c r="X10" s="247"/>
      <c r="Y10" s="247"/>
      <c r="AA10" s="29">
        <v>6</v>
      </c>
      <c r="AB10" s="29" t="str">
        <f>IF(B31="","",$AA$4&amp;N30)</f>
        <v/>
      </c>
      <c r="AC10" s="29" t="str">
        <f>IF(AB10="","",B31)</f>
        <v/>
      </c>
      <c r="AD10" s="29" t="str">
        <f>IF(AB10="","",B30)</f>
        <v/>
      </c>
      <c r="AE10" s="29" t="str">
        <f>IF(AB10="","",H30)</f>
        <v/>
      </c>
      <c r="AF10" s="29" t="str">
        <f>IF(AB10="","",$E$5)</f>
        <v/>
      </c>
      <c r="AG10" s="29" t="str">
        <f>IF(AB10="","",$E$4)</f>
        <v/>
      </c>
      <c r="AH10" s="29" t="str">
        <f>IF(AB10="","",$E$6)</f>
        <v/>
      </c>
      <c r="AI10" s="29" t="str">
        <f>IF(AB10="","",$W$6)</f>
        <v/>
      </c>
      <c r="AJ10" s="29" t="str">
        <f>IF(AB10="","",N30)</f>
        <v/>
      </c>
      <c r="AK10" s="29" t="str">
        <f>IF(AB10="","",O30)</f>
        <v/>
      </c>
      <c r="AL10" s="29" t="str">
        <f>IF(AB10="","",$E$11)</f>
        <v/>
      </c>
      <c r="AM10" s="29" t="str">
        <f>IF(Q30="","",Q30)</f>
        <v/>
      </c>
      <c r="AN10" s="29" t="str">
        <f>IF(V31="","",V31)</f>
        <v/>
      </c>
      <c r="AO10" s="29" t="str">
        <f>IF(AN10="","",V30)</f>
        <v/>
      </c>
    </row>
    <row r="11" spans="1:41" ht="24" customHeight="1" x14ac:dyDescent="0.2">
      <c r="A11" s="314" t="s">
        <v>1</v>
      </c>
      <c r="B11" s="315"/>
      <c r="C11" s="315"/>
      <c r="D11" s="316"/>
      <c r="E11" s="269"/>
      <c r="F11" s="270"/>
      <c r="G11" s="270"/>
      <c r="H11" s="270"/>
      <c r="I11" s="270"/>
      <c r="J11" s="270"/>
      <c r="K11" s="270"/>
      <c r="L11" s="270"/>
      <c r="M11" s="270"/>
      <c r="N11" s="270"/>
      <c r="O11" s="271"/>
      <c r="P11" s="245" t="s">
        <v>34</v>
      </c>
      <c r="Q11" s="245"/>
      <c r="R11" s="245"/>
      <c r="S11" s="245"/>
      <c r="T11" s="245"/>
      <c r="U11" s="245"/>
      <c r="V11" s="245"/>
      <c r="W11" s="247"/>
      <c r="X11" s="247"/>
      <c r="Y11" s="247"/>
      <c r="AA11" s="29">
        <v>7</v>
      </c>
      <c r="AB11" s="29" t="str">
        <f>IF(B33="","",$AA$4&amp;N32)</f>
        <v/>
      </c>
      <c r="AC11" s="29" t="str">
        <f>IF(AB11="","",B33)</f>
        <v/>
      </c>
      <c r="AD11" s="29" t="str">
        <f>IF(AB11="","",B32)</f>
        <v/>
      </c>
      <c r="AE11" s="29" t="str">
        <f>IF(AB11="","",H32)</f>
        <v/>
      </c>
      <c r="AF11" s="29" t="str">
        <f>IF(AB11="","",$E$5)</f>
        <v/>
      </c>
      <c r="AG11" s="29" t="str">
        <f>IF(AB11="","",$E$4)</f>
        <v/>
      </c>
      <c r="AH11" s="29" t="str">
        <f>IF(AB11="","",$E$6)</f>
        <v/>
      </c>
      <c r="AI11" s="29" t="str">
        <f>IF(AB11="","",$W$6)</f>
        <v/>
      </c>
      <c r="AJ11" s="29" t="str">
        <f>IF(AB11="","",N32)</f>
        <v/>
      </c>
      <c r="AK11" s="29" t="str">
        <f>IF(AB11="","",O32)</f>
        <v/>
      </c>
      <c r="AL11" s="29" t="str">
        <f>IF(AB11="","",$E$11)</f>
        <v/>
      </c>
      <c r="AM11" s="29" t="str">
        <f>IF(Q32="","",Q32)</f>
        <v/>
      </c>
      <c r="AN11" s="29" t="str">
        <f>IF(V33="","",V33)</f>
        <v/>
      </c>
      <c r="AO11" s="29" t="str">
        <f>IF(AN11="","",V32)</f>
        <v/>
      </c>
    </row>
    <row r="12" spans="1:41" ht="20.25" customHeight="1" x14ac:dyDescent="0.2">
      <c r="A12" s="305" t="s">
        <v>11</v>
      </c>
      <c r="B12" s="306"/>
      <c r="C12" s="306"/>
      <c r="D12" s="307"/>
      <c r="E12" s="259" t="s">
        <v>312</v>
      </c>
      <c r="F12" s="260"/>
      <c r="G12" s="260"/>
      <c r="H12" s="260"/>
      <c r="I12" s="260"/>
      <c r="J12" s="260"/>
      <c r="K12" s="260"/>
      <c r="L12" s="260"/>
      <c r="M12" s="260"/>
      <c r="N12" s="260"/>
      <c r="O12" s="261"/>
      <c r="P12" s="223" t="s">
        <v>37</v>
      </c>
      <c r="Q12" s="240"/>
      <c r="R12" s="240"/>
      <c r="S12" s="240"/>
      <c r="T12" s="240"/>
      <c r="U12" s="240"/>
      <c r="V12" s="240"/>
      <c r="W12" s="224"/>
      <c r="X12" s="341" t="s">
        <v>30</v>
      </c>
      <c r="Y12" s="342"/>
      <c r="AA12" s="29">
        <v>8</v>
      </c>
      <c r="AB12" s="29" t="str">
        <f>IF(B35="","",$AA$4&amp;N34)</f>
        <v/>
      </c>
      <c r="AC12" s="29" t="str">
        <f>IF(AB12="","",B35)</f>
        <v/>
      </c>
      <c r="AD12" s="29" t="str">
        <f>IF(AB12="","",B34)</f>
        <v/>
      </c>
      <c r="AE12" s="29" t="str">
        <f>IF(AB12="","",H34)</f>
        <v/>
      </c>
      <c r="AF12" s="29" t="str">
        <f>IF(AB12="","",$E$5)</f>
        <v/>
      </c>
      <c r="AG12" s="29" t="str">
        <f>IF(AB12="","",$E$4)</f>
        <v/>
      </c>
      <c r="AH12" s="29" t="str">
        <f>IF(AB12="","",$E$6)</f>
        <v/>
      </c>
      <c r="AI12" s="29" t="str">
        <f>IF(AB12="","",$W$6)</f>
        <v/>
      </c>
      <c r="AJ12" s="29" t="str">
        <f>IF(AB12="","",N34)</f>
        <v/>
      </c>
      <c r="AK12" s="29" t="str">
        <f>IF(AB12="","",O34)</f>
        <v/>
      </c>
      <c r="AL12" s="29" t="str">
        <f>IF(AB12="","",$E$11)</f>
        <v/>
      </c>
      <c r="AM12" s="29" t="str">
        <f>IF(Q34="","",Q34)</f>
        <v/>
      </c>
      <c r="AN12" s="29" t="str">
        <f>IF(V35="","",V35)</f>
        <v/>
      </c>
      <c r="AO12" s="29" t="str">
        <f>IF(AN12="","",V34)</f>
        <v/>
      </c>
    </row>
    <row r="13" spans="1:41" ht="27" customHeight="1" x14ac:dyDescent="0.2">
      <c r="A13" s="253"/>
      <c r="B13" s="254"/>
      <c r="C13" s="254"/>
      <c r="D13" s="255"/>
      <c r="E13" s="217"/>
      <c r="F13" s="262"/>
      <c r="G13" s="262"/>
      <c r="H13" s="262"/>
      <c r="I13" s="262"/>
      <c r="J13" s="262"/>
      <c r="K13" s="262"/>
      <c r="L13" s="262"/>
      <c r="M13" s="262"/>
      <c r="N13" s="262"/>
      <c r="O13" s="218"/>
      <c r="P13" s="317"/>
      <c r="Q13" s="340"/>
      <c r="R13" s="340"/>
      <c r="S13" s="340"/>
      <c r="T13" s="340"/>
      <c r="U13" s="340"/>
      <c r="V13" s="340"/>
      <c r="W13" s="318"/>
      <c r="X13" s="317"/>
      <c r="Y13" s="318"/>
      <c r="AA13" s="29">
        <v>9</v>
      </c>
      <c r="AB13" s="29" t="str">
        <f>IF(B37="","",$AA$4&amp;N36)</f>
        <v/>
      </c>
      <c r="AC13" s="29" t="str">
        <f>IF(AB13="","",B37)</f>
        <v/>
      </c>
      <c r="AD13" s="29" t="str">
        <f>IF(AB13="","",B36)</f>
        <v/>
      </c>
      <c r="AE13" s="29" t="str">
        <f>IF(AB13="","",H36)</f>
        <v/>
      </c>
      <c r="AF13" s="29" t="str">
        <f>IF(AB13="","",$E$5)</f>
        <v/>
      </c>
      <c r="AG13" s="29" t="str">
        <f>IF(AB13="","",$E$4)</f>
        <v/>
      </c>
      <c r="AH13" s="29" t="str">
        <f>IF(AB13="","",$E$6)</f>
        <v/>
      </c>
      <c r="AI13" s="29" t="str">
        <f>IF(AB13="","",$W$6)</f>
        <v/>
      </c>
      <c r="AJ13" s="29" t="str">
        <f>IF(AB13="","",N36)</f>
        <v/>
      </c>
      <c r="AK13" s="29" t="str">
        <f>IF(AB13="","",O36)</f>
        <v/>
      </c>
      <c r="AL13" s="29" t="str">
        <f>IF(AB13="","",$E$11)</f>
        <v/>
      </c>
      <c r="AM13" s="29" t="str">
        <f>IF(Q36="","",Q36)</f>
        <v/>
      </c>
      <c r="AN13" s="29" t="str">
        <f>IF(V37="","",V37)</f>
        <v/>
      </c>
      <c r="AO13" s="29" t="str">
        <f>IF(AN13="","",V36)</f>
        <v/>
      </c>
    </row>
    <row r="14" spans="1:41" ht="17.25" customHeight="1" x14ac:dyDescent="0.2">
      <c r="A14" s="336" t="s">
        <v>17</v>
      </c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20.399999999999999" customHeight="1" x14ac:dyDescent="0.2">
      <c r="A15" s="300" t="s">
        <v>20</v>
      </c>
      <c r="B15" s="300"/>
      <c r="C15" s="300"/>
      <c r="D15" s="300"/>
      <c r="E15" s="275"/>
      <c r="F15" s="276"/>
      <c r="G15" s="276"/>
      <c r="H15" s="276"/>
      <c r="I15" s="276"/>
      <c r="J15" s="292"/>
      <c r="K15" s="319" t="s">
        <v>2</v>
      </c>
      <c r="L15" s="263" t="s">
        <v>9</v>
      </c>
      <c r="M15" s="264"/>
      <c r="N15" s="264"/>
      <c r="O15" s="264"/>
      <c r="P15" s="264"/>
      <c r="Q15" s="264"/>
      <c r="R15" s="264"/>
      <c r="S15" s="264"/>
      <c r="T15" s="264"/>
      <c r="U15" s="265"/>
      <c r="V15" s="343" t="s">
        <v>33</v>
      </c>
      <c r="W15" s="343"/>
      <c r="X15" s="344" t="s">
        <v>55</v>
      </c>
      <c r="Y15" s="344"/>
    </row>
    <row r="16" spans="1:41" ht="20.399999999999999" customHeight="1" x14ac:dyDescent="0.2">
      <c r="A16" s="337" t="s">
        <v>46</v>
      </c>
      <c r="B16" s="338"/>
      <c r="C16" s="338"/>
      <c r="D16" s="339"/>
      <c r="E16" s="217"/>
      <c r="F16" s="262"/>
      <c r="G16" s="262"/>
      <c r="H16" s="262"/>
      <c r="I16" s="262"/>
      <c r="J16" s="218"/>
      <c r="K16" s="320"/>
      <c r="L16" s="266"/>
      <c r="M16" s="267"/>
      <c r="N16" s="267"/>
      <c r="O16" s="267"/>
      <c r="P16" s="267"/>
      <c r="Q16" s="267"/>
      <c r="R16" s="267"/>
      <c r="S16" s="267"/>
      <c r="T16" s="267"/>
      <c r="U16" s="268"/>
      <c r="V16" s="245" t="s">
        <v>34</v>
      </c>
      <c r="W16" s="245"/>
      <c r="X16" s="344" t="s">
        <v>56</v>
      </c>
      <c r="Y16" s="344"/>
    </row>
    <row r="17" spans="1:41" ht="8.25" customHeight="1" x14ac:dyDescent="0.2">
      <c r="A17" s="345"/>
      <c r="B17" s="345"/>
      <c r="C17" s="345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7"/>
      <c r="Q17" s="347"/>
      <c r="R17" s="347"/>
      <c r="S17" s="347"/>
      <c r="T17" s="347"/>
      <c r="U17" s="347"/>
      <c r="V17" s="347"/>
      <c r="W17" s="347"/>
      <c r="X17" s="347"/>
      <c r="Y17" s="347"/>
    </row>
    <row r="18" spans="1:41" ht="15" customHeight="1" x14ac:dyDescent="0.2">
      <c r="A18" s="319" t="s">
        <v>5</v>
      </c>
      <c r="B18" s="321" t="s">
        <v>22</v>
      </c>
      <c r="C18" s="322"/>
      <c r="D18" s="322"/>
      <c r="E18" s="322"/>
      <c r="F18" s="322"/>
      <c r="G18" s="322"/>
      <c r="H18" s="323" t="s">
        <v>4</v>
      </c>
      <c r="I18" s="325" t="s">
        <v>43</v>
      </c>
      <c r="J18" s="326"/>
      <c r="K18" s="326"/>
      <c r="L18" s="326"/>
      <c r="M18" s="220"/>
      <c r="N18" s="329" t="s">
        <v>26</v>
      </c>
      <c r="O18" s="214" t="s">
        <v>27</v>
      </c>
      <c r="P18" s="5"/>
      <c r="Q18" s="348" t="s">
        <v>3</v>
      </c>
      <c r="R18" s="349"/>
      <c r="S18" s="349"/>
      <c r="T18" s="350"/>
      <c r="U18" s="351"/>
      <c r="V18" s="321" t="s">
        <v>22</v>
      </c>
      <c r="W18" s="322"/>
      <c r="X18" s="322"/>
      <c r="Y18" s="354"/>
    </row>
    <row r="19" spans="1:41" ht="26.25" customHeight="1" x14ac:dyDescent="0.2">
      <c r="A19" s="320"/>
      <c r="B19" s="355" t="s">
        <v>6</v>
      </c>
      <c r="C19" s="254"/>
      <c r="D19" s="254"/>
      <c r="E19" s="254"/>
      <c r="F19" s="254"/>
      <c r="G19" s="254"/>
      <c r="H19" s="324"/>
      <c r="I19" s="327"/>
      <c r="J19" s="328"/>
      <c r="K19" s="328"/>
      <c r="L19" s="328"/>
      <c r="M19" s="221"/>
      <c r="N19" s="330"/>
      <c r="O19" s="213"/>
      <c r="P19" s="5"/>
      <c r="Q19" s="337"/>
      <c r="R19" s="338"/>
      <c r="S19" s="338"/>
      <c r="T19" s="352"/>
      <c r="U19" s="353"/>
      <c r="V19" s="253" t="s">
        <v>10</v>
      </c>
      <c r="W19" s="254"/>
      <c r="X19" s="254"/>
      <c r="Y19" s="255"/>
    </row>
    <row r="20" spans="1:41" ht="16.8" customHeight="1" x14ac:dyDescent="0.2">
      <c r="A20" s="242">
        <v>1</v>
      </c>
      <c r="B20" s="275"/>
      <c r="C20" s="276"/>
      <c r="D20" s="276"/>
      <c r="E20" s="276"/>
      <c r="F20" s="276"/>
      <c r="G20" s="276"/>
      <c r="H20" s="231"/>
      <c r="I20" s="277"/>
      <c r="J20" s="278"/>
      <c r="K20" s="278"/>
      <c r="L20" s="278"/>
      <c r="M20" s="279"/>
      <c r="N20" s="231"/>
      <c r="O20" s="231"/>
      <c r="P20" s="1"/>
      <c r="Q20" s="286"/>
      <c r="R20" s="287"/>
      <c r="S20" s="287"/>
      <c r="T20" s="287"/>
      <c r="U20" s="288"/>
      <c r="V20" s="275"/>
      <c r="W20" s="276"/>
      <c r="X20" s="276"/>
      <c r="Y20" s="29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27" customHeight="1" x14ac:dyDescent="0.2">
      <c r="A21" s="243"/>
      <c r="B21" s="293"/>
      <c r="C21" s="294"/>
      <c r="D21" s="294"/>
      <c r="E21" s="294"/>
      <c r="F21" s="294"/>
      <c r="G21" s="295"/>
      <c r="H21" s="232"/>
      <c r="I21" s="280"/>
      <c r="J21" s="281"/>
      <c r="K21" s="281"/>
      <c r="L21" s="281"/>
      <c r="M21" s="282"/>
      <c r="N21" s="232"/>
      <c r="O21" s="232"/>
      <c r="P21" s="1"/>
      <c r="Q21" s="289"/>
      <c r="R21" s="290"/>
      <c r="S21" s="290"/>
      <c r="T21" s="290"/>
      <c r="U21" s="291"/>
      <c r="V21" s="269"/>
      <c r="W21" s="270"/>
      <c r="X21" s="270"/>
      <c r="Y21" s="27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6.8" customHeight="1" x14ac:dyDescent="0.2">
      <c r="A22" s="242">
        <v>2</v>
      </c>
      <c r="B22" s="275"/>
      <c r="C22" s="276"/>
      <c r="D22" s="276"/>
      <c r="E22" s="276"/>
      <c r="F22" s="276"/>
      <c r="G22" s="276"/>
      <c r="H22" s="231"/>
      <c r="I22" s="277"/>
      <c r="J22" s="278"/>
      <c r="K22" s="278"/>
      <c r="L22" s="278"/>
      <c r="M22" s="279"/>
      <c r="N22" s="231"/>
      <c r="O22" s="231"/>
      <c r="P22" s="1"/>
      <c r="Q22" s="286"/>
      <c r="R22" s="287"/>
      <c r="S22" s="287"/>
      <c r="T22" s="287"/>
      <c r="U22" s="288"/>
      <c r="V22" s="275"/>
      <c r="W22" s="276"/>
      <c r="X22" s="276"/>
      <c r="Y22" s="292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27" customHeight="1" x14ac:dyDescent="0.2">
      <c r="A23" s="243"/>
      <c r="B23" s="293"/>
      <c r="C23" s="294"/>
      <c r="D23" s="294"/>
      <c r="E23" s="294"/>
      <c r="F23" s="294"/>
      <c r="G23" s="295"/>
      <c r="H23" s="232"/>
      <c r="I23" s="280"/>
      <c r="J23" s="281"/>
      <c r="K23" s="281"/>
      <c r="L23" s="281"/>
      <c r="M23" s="282"/>
      <c r="N23" s="232"/>
      <c r="O23" s="232"/>
      <c r="P23" s="1"/>
      <c r="Q23" s="289"/>
      <c r="R23" s="290"/>
      <c r="S23" s="290"/>
      <c r="T23" s="290"/>
      <c r="U23" s="291"/>
      <c r="V23" s="269"/>
      <c r="W23" s="270"/>
      <c r="X23" s="270"/>
      <c r="Y23" s="27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6.8" customHeight="1" x14ac:dyDescent="0.2">
      <c r="A24" s="242">
        <v>3</v>
      </c>
      <c r="B24" s="275"/>
      <c r="C24" s="276"/>
      <c r="D24" s="276"/>
      <c r="E24" s="276"/>
      <c r="F24" s="276"/>
      <c r="G24" s="276"/>
      <c r="H24" s="231"/>
      <c r="I24" s="277"/>
      <c r="J24" s="278"/>
      <c r="K24" s="278"/>
      <c r="L24" s="278"/>
      <c r="M24" s="279"/>
      <c r="N24" s="231"/>
      <c r="O24" s="231"/>
      <c r="P24" s="1"/>
      <c r="Q24" s="286"/>
      <c r="R24" s="287"/>
      <c r="S24" s="287"/>
      <c r="T24" s="287"/>
      <c r="U24" s="288"/>
      <c r="V24" s="275"/>
      <c r="W24" s="276"/>
      <c r="X24" s="276"/>
      <c r="Y24" s="292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27" customHeight="1" x14ac:dyDescent="0.2">
      <c r="A25" s="243"/>
      <c r="B25" s="293"/>
      <c r="C25" s="294"/>
      <c r="D25" s="294"/>
      <c r="E25" s="294"/>
      <c r="F25" s="294"/>
      <c r="G25" s="295"/>
      <c r="H25" s="232"/>
      <c r="I25" s="280"/>
      <c r="J25" s="281"/>
      <c r="K25" s="281"/>
      <c r="L25" s="281"/>
      <c r="M25" s="282"/>
      <c r="N25" s="232"/>
      <c r="O25" s="232"/>
      <c r="P25" s="1"/>
      <c r="Q25" s="289"/>
      <c r="R25" s="290"/>
      <c r="S25" s="290"/>
      <c r="T25" s="290"/>
      <c r="U25" s="291"/>
      <c r="V25" s="269"/>
      <c r="W25" s="270"/>
      <c r="X25" s="270"/>
      <c r="Y25" s="27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6.8" customHeight="1" x14ac:dyDescent="0.2">
      <c r="A26" s="242">
        <v>4</v>
      </c>
      <c r="B26" s="275"/>
      <c r="C26" s="276"/>
      <c r="D26" s="276"/>
      <c r="E26" s="276"/>
      <c r="F26" s="276"/>
      <c r="G26" s="276"/>
      <c r="H26" s="231"/>
      <c r="I26" s="277"/>
      <c r="J26" s="278"/>
      <c r="K26" s="278"/>
      <c r="L26" s="278"/>
      <c r="M26" s="279"/>
      <c r="N26" s="231"/>
      <c r="O26" s="231"/>
      <c r="P26" s="1"/>
      <c r="Q26" s="286"/>
      <c r="R26" s="287"/>
      <c r="S26" s="287"/>
      <c r="T26" s="287"/>
      <c r="U26" s="288"/>
      <c r="V26" s="275"/>
      <c r="W26" s="276"/>
      <c r="X26" s="276"/>
      <c r="Y26" s="292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27" customHeight="1" x14ac:dyDescent="0.2">
      <c r="A27" s="243"/>
      <c r="B27" s="293"/>
      <c r="C27" s="294"/>
      <c r="D27" s="294"/>
      <c r="E27" s="294"/>
      <c r="F27" s="294"/>
      <c r="G27" s="295"/>
      <c r="H27" s="232"/>
      <c r="I27" s="280"/>
      <c r="J27" s="281"/>
      <c r="K27" s="281"/>
      <c r="L27" s="281"/>
      <c r="M27" s="282"/>
      <c r="N27" s="232"/>
      <c r="O27" s="232"/>
      <c r="P27" s="1"/>
      <c r="Q27" s="289"/>
      <c r="R27" s="290"/>
      <c r="S27" s="290"/>
      <c r="T27" s="290"/>
      <c r="U27" s="291"/>
      <c r="V27" s="269"/>
      <c r="W27" s="270"/>
      <c r="X27" s="270"/>
      <c r="Y27" s="27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6.8" customHeight="1" x14ac:dyDescent="0.2">
      <c r="A28" s="242">
        <v>5</v>
      </c>
      <c r="B28" s="275"/>
      <c r="C28" s="276"/>
      <c r="D28" s="276"/>
      <c r="E28" s="276"/>
      <c r="F28" s="276"/>
      <c r="G28" s="276"/>
      <c r="H28" s="231"/>
      <c r="I28" s="277"/>
      <c r="J28" s="278"/>
      <c r="K28" s="278"/>
      <c r="L28" s="278"/>
      <c r="M28" s="279"/>
      <c r="N28" s="231"/>
      <c r="O28" s="231"/>
      <c r="P28" s="1"/>
      <c r="Q28" s="286"/>
      <c r="R28" s="287"/>
      <c r="S28" s="287"/>
      <c r="T28" s="287"/>
      <c r="U28" s="288"/>
      <c r="V28" s="275"/>
      <c r="W28" s="276"/>
      <c r="X28" s="276"/>
      <c r="Y28" s="292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27" customHeight="1" x14ac:dyDescent="0.2">
      <c r="A29" s="243"/>
      <c r="B29" s="293"/>
      <c r="C29" s="294"/>
      <c r="D29" s="294"/>
      <c r="E29" s="294"/>
      <c r="F29" s="294"/>
      <c r="G29" s="295"/>
      <c r="H29" s="232"/>
      <c r="I29" s="280"/>
      <c r="J29" s="281"/>
      <c r="K29" s="281"/>
      <c r="L29" s="281"/>
      <c r="M29" s="282"/>
      <c r="N29" s="232"/>
      <c r="O29" s="232"/>
      <c r="P29" s="1"/>
      <c r="Q29" s="289"/>
      <c r="R29" s="290"/>
      <c r="S29" s="290"/>
      <c r="T29" s="290"/>
      <c r="U29" s="291"/>
      <c r="V29" s="269"/>
      <c r="W29" s="270"/>
      <c r="X29" s="270"/>
      <c r="Y29" s="27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6.8" customHeight="1" x14ac:dyDescent="0.2">
      <c r="A30" s="242">
        <v>6</v>
      </c>
      <c r="B30" s="275"/>
      <c r="C30" s="276"/>
      <c r="D30" s="276"/>
      <c r="E30" s="276"/>
      <c r="F30" s="276"/>
      <c r="G30" s="276"/>
      <c r="H30" s="231"/>
      <c r="I30" s="277"/>
      <c r="J30" s="278"/>
      <c r="K30" s="278"/>
      <c r="L30" s="278"/>
      <c r="M30" s="279"/>
      <c r="N30" s="231"/>
      <c r="O30" s="231"/>
      <c r="P30" s="1"/>
      <c r="Q30" s="286"/>
      <c r="R30" s="287"/>
      <c r="S30" s="287"/>
      <c r="T30" s="287"/>
      <c r="U30" s="288"/>
      <c r="V30" s="275"/>
      <c r="W30" s="276"/>
      <c r="X30" s="276"/>
      <c r="Y30" s="292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27" customHeight="1" x14ac:dyDescent="0.2">
      <c r="A31" s="243"/>
      <c r="B31" s="293"/>
      <c r="C31" s="294"/>
      <c r="D31" s="294"/>
      <c r="E31" s="294"/>
      <c r="F31" s="294"/>
      <c r="G31" s="295"/>
      <c r="H31" s="232"/>
      <c r="I31" s="280"/>
      <c r="J31" s="281"/>
      <c r="K31" s="281"/>
      <c r="L31" s="281"/>
      <c r="M31" s="282"/>
      <c r="N31" s="232"/>
      <c r="O31" s="232"/>
      <c r="P31" s="1"/>
      <c r="Q31" s="289"/>
      <c r="R31" s="290"/>
      <c r="S31" s="290"/>
      <c r="T31" s="290"/>
      <c r="U31" s="291"/>
      <c r="V31" s="269"/>
      <c r="W31" s="270"/>
      <c r="X31" s="270"/>
      <c r="Y31" s="27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6.8" customHeight="1" x14ac:dyDescent="0.2">
      <c r="A32" s="242">
        <v>7</v>
      </c>
      <c r="B32" s="275"/>
      <c r="C32" s="276"/>
      <c r="D32" s="276"/>
      <c r="E32" s="276"/>
      <c r="F32" s="276"/>
      <c r="G32" s="276"/>
      <c r="H32" s="231"/>
      <c r="I32" s="277"/>
      <c r="J32" s="278"/>
      <c r="K32" s="278"/>
      <c r="L32" s="278"/>
      <c r="M32" s="279"/>
      <c r="N32" s="231"/>
      <c r="O32" s="231"/>
      <c r="P32" s="1"/>
      <c r="Q32" s="286"/>
      <c r="R32" s="287"/>
      <c r="S32" s="287"/>
      <c r="T32" s="287"/>
      <c r="U32" s="288"/>
      <c r="V32" s="275"/>
      <c r="W32" s="276"/>
      <c r="X32" s="276"/>
      <c r="Y32" s="292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2" ht="27" customHeight="1" x14ac:dyDescent="0.2">
      <c r="A33" s="243"/>
      <c r="B33" s="293"/>
      <c r="C33" s="294"/>
      <c r="D33" s="294"/>
      <c r="E33" s="294"/>
      <c r="F33" s="294"/>
      <c r="G33" s="295"/>
      <c r="H33" s="232"/>
      <c r="I33" s="280"/>
      <c r="J33" s="281"/>
      <c r="K33" s="281"/>
      <c r="L33" s="281"/>
      <c r="M33" s="282"/>
      <c r="N33" s="232"/>
      <c r="O33" s="232"/>
      <c r="P33" s="1"/>
      <c r="Q33" s="289"/>
      <c r="R33" s="290"/>
      <c r="S33" s="290"/>
      <c r="T33" s="290"/>
      <c r="U33" s="291"/>
      <c r="V33" s="269"/>
      <c r="W33" s="270"/>
      <c r="X33" s="270"/>
      <c r="Y33" s="27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2" ht="16.8" customHeight="1" x14ac:dyDescent="0.2">
      <c r="A34" s="242">
        <v>8</v>
      </c>
      <c r="B34" s="275"/>
      <c r="C34" s="276"/>
      <c r="D34" s="276"/>
      <c r="E34" s="276"/>
      <c r="F34" s="276"/>
      <c r="G34" s="276"/>
      <c r="H34" s="231"/>
      <c r="I34" s="277"/>
      <c r="J34" s="278"/>
      <c r="K34" s="278"/>
      <c r="L34" s="278"/>
      <c r="M34" s="279"/>
      <c r="N34" s="231"/>
      <c r="O34" s="231"/>
      <c r="P34" s="1"/>
      <c r="Q34" s="286"/>
      <c r="R34" s="287"/>
      <c r="S34" s="287"/>
      <c r="T34" s="287"/>
      <c r="U34" s="288"/>
      <c r="V34" s="275"/>
      <c r="W34" s="276"/>
      <c r="X34" s="276"/>
      <c r="Y34" s="292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27" customHeight="1" x14ac:dyDescent="0.2">
      <c r="A35" s="243"/>
      <c r="B35" s="293"/>
      <c r="C35" s="294"/>
      <c r="D35" s="294"/>
      <c r="E35" s="294"/>
      <c r="F35" s="294"/>
      <c r="G35" s="295"/>
      <c r="H35" s="232"/>
      <c r="I35" s="280"/>
      <c r="J35" s="281"/>
      <c r="K35" s="281"/>
      <c r="L35" s="281"/>
      <c r="M35" s="282"/>
      <c r="N35" s="232"/>
      <c r="O35" s="232"/>
      <c r="P35" s="1"/>
      <c r="Q35" s="289"/>
      <c r="R35" s="290"/>
      <c r="S35" s="290"/>
      <c r="T35" s="290"/>
      <c r="U35" s="291"/>
      <c r="V35" s="269"/>
      <c r="W35" s="270"/>
      <c r="X35" s="270"/>
      <c r="Y35" s="27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6.8" customHeight="1" x14ac:dyDescent="0.2">
      <c r="A36" s="242">
        <v>9</v>
      </c>
      <c r="B36" s="275"/>
      <c r="C36" s="276"/>
      <c r="D36" s="276"/>
      <c r="E36" s="276"/>
      <c r="F36" s="276"/>
      <c r="G36" s="276"/>
      <c r="H36" s="231"/>
      <c r="I36" s="277"/>
      <c r="J36" s="278"/>
      <c r="K36" s="278"/>
      <c r="L36" s="278"/>
      <c r="M36" s="279"/>
      <c r="N36" s="231"/>
      <c r="O36" s="231"/>
      <c r="P36" s="1"/>
      <c r="Q36" s="286"/>
      <c r="R36" s="287"/>
      <c r="S36" s="287"/>
      <c r="T36" s="287"/>
      <c r="U36" s="288"/>
      <c r="V36" s="275"/>
      <c r="W36" s="276"/>
      <c r="X36" s="276"/>
      <c r="Y36" s="292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27" customHeight="1" x14ac:dyDescent="0.2">
      <c r="A37" s="243"/>
      <c r="B37" s="293"/>
      <c r="C37" s="294"/>
      <c r="D37" s="294"/>
      <c r="E37" s="294"/>
      <c r="F37" s="294"/>
      <c r="G37" s="295"/>
      <c r="H37" s="232"/>
      <c r="I37" s="280"/>
      <c r="J37" s="281"/>
      <c r="K37" s="281"/>
      <c r="L37" s="281"/>
      <c r="M37" s="282"/>
      <c r="N37" s="232"/>
      <c r="O37" s="232"/>
      <c r="P37" s="1"/>
      <c r="Q37" s="289"/>
      <c r="R37" s="290"/>
      <c r="S37" s="290"/>
      <c r="T37" s="290"/>
      <c r="U37" s="291"/>
      <c r="V37" s="269"/>
      <c r="W37" s="270"/>
      <c r="X37" s="270"/>
      <c r="Y37" s="271"/>
      <c r="AP37" s="1"/>
    </row>
    <row r="38" spans="1:42" ht="6" customHeight="1" x14ac:dyDescent="0.2">
      <c r="A38" s="9"/>
      <c r="B38" s="5"/>
      <c r="C38" s="5"/>
      <c r="D38" s="5"/>
      <c r="E38" s="5"/>
      <c r="F38" s="5"/>
      <c r="G38" s="5"/>
      <c r="H38" s="8"/>
      <c r="I38" s="8"/>
      <c r="J38" s="8"/>
      <c r="K38" s="8"/>
      <c r="L38" s="8"/>
      <c r="M38" s="8"/>
      <c r="N38" s="1"/>
      <c r="O38" s="1"/>
      <c r="P38" s="1"/>
      <c r="Q38" s="1"/>
      <c r="R38" s="1"/>
      <c r="S38" s="5"/>
      <c r="T38" s="1"/>
      <c r="U38" s="1"/>
      <c r="V38" s="1"/>
      <c r="W38" s="1"/>
      <c r="X38" s="1"/>
      <c r="Y38" s="1"/>
      <c r="AP38" s="1"/>
    </row>
    <row r="39" spans="1:42" s="1" customFormat="1" ht="12.75" customHeight="1" x14ac:dyDescent="0.2">
      <c r="A39" s="272" t="s">
        <v>15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2" s="1" customFormat="1" ht="12.75" customHeight="1" x14ac:dyDescent="0.2">
      <c r="A40" s="273" t="s">
        <v>18</v>
      </c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2" s="1" customFormat="1" ht="12.75" customHeight="1" x14ac:dyDescent="0.2">
      <c r="A41" s="274" t="s">
        <v>52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2" s="1" customFormat="1" ht="12.75" customHeight="1" x14ac:dyDescent="0.2">
      <c r="A42" s="272" t="s">
        <v>51</v>
      </c>
      <c r="B42" s="272"/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2" s="1" customFormat="1" ht="13.5" customHeight="1" x14ac:dyDescent="0.2">
      <c r="A43" s="248" t="s">
        <v>380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2" s="1" customFormat="1" ht="15" customHeight="1" x14ac:dyDescent="0.2">
      <c r="A44" s="249" t="s">
        <v>14</v>
      </c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2" s="1" customFormat="1" ht="15" customHeight="1" x14ac:dyDescent="0.2">
      <c r="A45" s="249" t="s">
        <v>44</v>
      </c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2" s="1" customFormat="1" ht="13.5" customHeight="1" x14ac:dyDescent="0.2">
      <c r="A46" s="249" t="s">
        <v>379</v>
      </c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2" s="1" customFormat="1" ht="10.8" hidden="1" customHeight="1" x14ac:dyDescent="0.2">
      <c r="A47" s="4"/>
      <c r="B47" s="4"/>
      <c r="C47" s="4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2" s="1" customFormat="1" ht="12.75" customHeight="1" x14ac:dyDescent="0.2">
      <c r="O48" s="296">
        <f>はじめに!B27</f>
        <v>0</v>
      </c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s="1" customFormat="1" x14ac:dyDescent="0.2">
      <c r="A49" s="1" t="s">
        <v>19</v>
      </c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s="1" customFormat="1" x14ac:dyDescent="0.2">
      <c r="A50" s="1" t="s">
        <v>45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s="1" customFormat="1" ht="6" customHeight="1" x14ac:dyDescent="0.2"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s="1" customFormat="1" ht="25.5" customHeight="1" x14ac:dyDescent="0.2">
      <c r="A52" s="228" t="str">
        <f>E5&amp;"  代表者　"</f>
        <v xml:space="preserve">  代表者　</v>
      </c>
      <c r="B52" s="228"/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332" t="str">
        <f>IF(はじめに!B16="","",はじめに!B16)</f>
        <v/>
      </c>
      <c r="O52" s="332"/>
      <c r="P52" s="332"/>
      <c r="Q52" s="332"/>
      <c r="R52" s="332"/>
      <c r="S52" s="332"/>
      <c r="T52" s="332"/>
      <c r="U52" s="332"/>
      <c r="V52" s="332"/>
      <c r="W52" s="33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" customHeight="1" x14ac:dyDescent="0.2">
      <c r="A53" s="331"/>
      <c r="B53" s="331"/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</row>
    <row r="55" spans="1:42" ht="13.5" customHeight="1" x14ac:dyDescent="0.2"/>
    <row r="57" spans="1:42" ht="13.5" customHeight="1" x14ac:dyDescent="0.2"/>
  </sheetData>
  <sheetProtection sheet="1" objects="1" scenarios="1"/>
  <mergeCells count="161">
    <mergeCell ref="W6:Y6"/>
    <mergeCell ref="P6:V6"/>
    <mergeCell ref="A16:D16"/>
    <mergeCell ref="E16:J16"/>
    <mergeCell ref="A12:D13"/>
    <mergeCell ref="P12:W12"/>
    <mergeCell ref="P13:W13"/>
    <mergeCell ref="A30:A31"/>
    <mergeCell ref="X12:Y12"/>
    <mergeCell ref="V15:W15"/>
    <mergeCell ref="V16:W16"/>
    <mergeCell ref="X15:Y15"/>
    <mergeCell ref="X16:Y16"/>
    <mergeCell ref="A17:Y17"/>
    <mergeCell ref="Q18:U19"/>
    <mergeCell ref="V18:Y18"/>
    <mergeCell ref="B19:G19"/>
    <mergeCell ref="V19:Y19"/>
    <mergeCell ref="A20:A21"/>
    <mergeCell ref="I22:M23"/>
    <mergeCell ref="N22:N23"/>
    <mergeCell ref="O22:O23"/>
    <mergeCell ref="Q22:U23"/>
    <mergeCell ref="V22:Y22"/>
    <mergeCell ref="B23:G23"/>
    <mergeCell ref="V23:Y23"/>
    <mergeCell ref="A53:Y53"/>
    <mergeCell ref="N52:W52"/>
    <mergeCell ref="A6:D6"/>
    <mergeCell ref="E6:O6"/>
    <mergeCell ref="A7:D7"/>
    <mergeCell ref="E7:O7"/>
    <mergeCell ref="A10:D10"/>
    <mergeCell ref="E10:O10"/>
    <mergeCell ref="A11:D11"/>
    <mergeCell ref="E11:O11"/>
    <mergeCell ref="A14:Y14"/>
    <mergeCell ref="A15:D15"/>
    <mergeCell ref="E15:J15"/>
    <mergeCell ref="K15:K16"/>
    <mergeCell ref="A32:A33"/>
    <mergeCell ref="B32:G32"/>
    <mergeCell ref="H32:H33"/>
    <mergeCell ref="I32:M33"/>
    <mergeCell ref="N32:N33"/>
    <mergeCell ref="O32:O33"/>
    <mergeCell ref="Q24:U25"/>
    <mergeCell ref="V24:Y24"/>
    <mergeCell ref="A1:Y1"/>
    <mergeCell ref="N3:Y3"/>
    <mergeCell ref="A4:D4"/>
    <mergeCell ref="E4:O4"/>
    <mergeCell ref="P4:V5"/>
    <mergeCell ref="W4:Y5"/>
    <mergeCell ref="A5:D5"/>
    <mergeCell ref="E5:O5"/>
    <mergeCell ref="B20:G20"/>
    <mergeCell ref="H20:H21"/>
    <mergeCell ref="I20:M21"/>
    <mergeCell ref="N20:N21"/>
    <mergeCell ref="O20:O21"/>
    <mergeCell ref="Q20:U21"/>
    <mergeCell ref="V20:Y20"/>
    <mergeCell ref="B21:G21"/>
    <mergeCell ref="V21:Y21"/>
    <mergeCell ref="X13:Y13"/>
    <mergeCell ref="A18:A19"/>
    <mergeCell ref="B18:G18"/>
    <mergeCell ref="H18:H19"/>
    <mergeCell ref="I18:M19"/>
    <mergeCell ref="N18:N19"/>
    <mergeCell ref="O18:O19"/>
    <mergeCell ref="B25:G25"/>
    <mergeCell ref="V25:Y25"/>
    <mergeCell ref="O48:Y48"/>
    <mergeCell ref="B30:G30"/>
    <mergeCell ref="H30:H31"/>
    <mergeCell ref="I30:M31"/>
    <mergeCell ref="N30:N31"/>
    <mergeCell ref="O30:O31"/>
    <mergeCell ref="Q30:U31"/>
    <mergeCell ref="V30:Y30"/>
    <mergeCell ref="B31:G31"/>
    <mergeCell ref="V31:Y31"/>
    <mergeCell ref="V35:Y35"/>
    <mergeCell ref="Q32:U33"/>
    <mergeCell ref="V32:Y32"/>
    <mergeCell ref="B33:G33"/>
    <mergeCell ref="V33:Y33"/>
    <mergeCell ref="A22:A23"/>
    <mergeCell ref="B22:G22"/>
    <mergeCell ref="H22:H23"/>
    <mergeCell ref="O28:O29"/>
    <mergeCell ref="Q28:U29"/>
    <mergeCell ref="V28:Y28"/>
    <mergeCell ref="B29:G29"/>
    <mergeCell ref="V29:Y29"/>
    <mergeCell ref="A26:A27"/>
    <mergeCell ref="B26:G26"/>
    <mergeCell ref="H26:H27"/>
    <mergeCell ref="I26:M27"/>
    <mergeCell ref="N26:N27"/>
    <mergeCell ref="O26:O27"/>
    <mergeCell ref="Q26:U27"/>
    <mergeCell ref="V26:Y26"/>
    <mergeCell ref="B27:G27"/>
    <mergeCell ref="V27:Y27"/>
    <mergeCell ref="A24:A25"/>
    <mergeCell ref="B24:G24"/>
    <mergeCell ref="H24:H25"/>
    <mergeCell ref="I24:M25"/>
    <mergeCell ref="N24:N25"/>
    <mergeCell ref="O24:O25"/>
    <mergeCell ref="A36:A37"/>
    <mergeCell ref="B36:G36"/>
    <mergeCell ref="H36:H37"/>
    <mergeCell ref="I36:M37"/>
    <mergeCell ref="N36:N37"/>
    <mergeCell ref="E9:O9"/>
    <mergeCell ref="O36:O37"/>
    <mergeCell ref="Q36:U37"/>
    <mergeCell ref="V36:Y36"/>
    <mergeCell ref="B37:G37"/>
    <mergeCell ref="A34:A35"/>
    <mergeCell ref="B34:G34"/>
    <mergeCell ref="H34:H35"/>
    <mergeCell ref="I34:M35"/>
    <mergeCell ref="N34:N35"/>
    <mergeCell ref="O34:O35"/>
    <mergeCell ref="Q34:U35"/>
    <mergeCell ref="V34:Y34"/>
    <mergeCell ref="B35:G35"/>
    <mergeCell ref="A28:A29"/>
    <mergeCell ref="B28:G28"/>
    <mergeCell ref="H28:H29"/>
    <mergeCell ref="I28:M29"/>
    <mergeCell ref="N28:N29"/>
    <mergeCell ref="P7:V8"/>
    <mergeCell ref="P9:V9"/>
    <mergeCell ref="W7:Y8"/>
    <mergeCell ref="W9:Y9"/>
    <mergeCell ref="P10:V10"/>
    <mergeCell ref="P11:V11"/>
    <mergeCell ref="W10:Y10"/>
    <mergeCell ref="W11:Y11"/>
    <mergeCell ref="A52:M52"/>
    <mergeCell ref="A43:Y43"/>
    <mergeCell ref="A44:Y44"/>
    <mergeCell ref="A45:Y45"/>
    <mergeCell ref="A46:Y46"/>
    <mergeCell ref="A8:D9"/>
    <mergeCell ref="E8:O8"/>
    <mergeCell ref="E12:O12"/>
    <mergeCell ref="E13:O13"/>
    <mergeCell ref="L15:U15"/>
    <mergeCell ref="L16:U16"/>
    <mergeCell ref="V37:Y37"/>
    <mergeCell ref="A39:Y39"/>
    <mergeCell ref="A40:Y40"/>
    <mergeCell ref="A41:Y41"/>
    <mergeCell ref="A42:Y42"/>
  </mergeCells>
  <phoneticPr fontId="2" type="Hiragana"/>
  <conditionalFormatting sqref="B20:G20">
    <cfRule type="expression" dxfId="79" priority="54">
      <formula>AND(B21&lt;&gt;"",B20="")</formula>
    </cfRule>
  </conditionalFormatting>
  <conditionalFormatting sqref="B22:G22">
    <cfRule type="expression" dxfId="78" priority="48">
      <formula>AND(B23&lt;&gt;"",B22="")</formula>
    </cfRule>
  </conditionalFormatting>
  <conditionalFormatting sqref="B24:G24">
    <cfRule type="expression" dxfId="77" priority="42">
      <formula>AND(B25&lt;&gt;"",B24="")</formula>
    </cfRule>
  </conditionalFormatting>
  <conditionalFormatting sqref="B26:G26">
    <cfRule type="expression" dxfId="76" priority="36">
      <formula>AND(B27&lt;&gt;"",B26="")</formula>
    </cfRule>
  </conditionalFormatting>
  <conditionalFormatting sqref="B28:G28">
    <cfRule type="expression" dxfId="75" priority="30">
      <formula>AND(B29&lt;&gt;"",B28="")</formula>
    </cfRule>
  </conditionalFormatting>
  <conditionalFormatting sqref="B30:G30">
    <cfRule type="expression" dxfId="74" priority="24">
      <formula>AND(B31&lt;&gt;"",B30="")</formula>
    </cfRule>
  </conditionalFormatting>
  <conditionalFormatting sqref="B32:G32">
    <cfRule type="expression" dxfId="73" priority="18">
      <formula>AND(B33&lt;&gt;"",B32="")</formula>
    </cfRule>
  </conditionalFormatting>
  <conditionalFormatting sqref="B34:G34">
    <cfRule type="expression" dxfId="72" priority="12">
      <formula>AND(B35&lt;&gt;"",B34="")</formula>
    </cfRule>
  </conditionalFormatting>
  <conditionalFormatting sqref="B36:G36">
    <cfRule type="expression" dxfId="71" priority="6">
      <formula>AND(B37&lt;&gt;"",B36="")</formula>
    </cfRule>
  </conditionalFormatting>
  <conditionalFormatting sqref="E12">
    <cfRule type="expression" dxfId="70" priority="70">
      <formula>NOT(LEN(E12)=9)</formula>
    </cfRule>
  </conditionalFormatting>
  <conditionalFormatting sqref="E10:O11 E13:W13">
    <cfRule type="containsBlanks" dxfId="69" priority="65">
      <formula>LEN(TRIM(E10))=0</formula>
    </cfRule>
  </conditionalFormatting>
  <conditionalFormatting sqref="H20:H37">
    <cfRule type="expression" dxfId="68" priority="5">
      <formula>AND($B21&lt;&gt;"",H20="")</formula>
    </cfRule>
  </conditionalFormatting>
  <conditionalFormatting sqref="I20:M37">
    <cfRule type="expression" dxfId="67" priority="4">
      <formula>AND(B21&lt;&gt;"",I20="")</formula>
    </cfRule>
  </conditionalFormatting>
  <conditionalFormatting sqref="N20:N37">
    <cfRule type="expression" dxfId="66" priority="3">
      <formula>AND(B21&lt;&gt;"",N20="")</formula>
    </cfRule>
  </conditionalFormatting>
  <conditionalFormatting sqref="O20:O37">
    <cfRule type="expression" dxfId="65" priority="1">
      <formula>AND(B21&lt;&gt;"",O20="")</formula>
    </cfRule>
  </conditionalFormatting>
  <conditionalFormatting sqref="W10:Y11">
    <cfRule type="containsBlanks" dxfId="64" priority="67">
      <formula>LEN(TRIM(W10))=0</formula>
    </cfRule>
  </conditionalFormatting>
  <conditionalFormatting sqref="X13:Y13">
    <cfRule type="expression" dxfId="63" priority="68">
      <formula>AND(P13="部活動指導員",X13="")</formula>
    </cfRule>
  </conditionalFormatting>
  <dataValidations count="3">
    <dataValidation type="list" allowBlank="1" showInputMessage="1" showErrorMessage="1" sqref="H20:H37">
      <formula1>"3,2,1"</formula1>
    </dataValidation>
    <dataValidation type="list" allowBlank="1" showInputMessage="1" showErrorMessage="1" sqref="N20:N37">
      <formula1>INDIRECT($Z$5)</formula1>
    </dataValidation>
    <dataValidation type="list" errorStyle="information" allowBlank="1" showInputMessage="1" promptTitle="備考" prompt="都道府県大会の順位を入力してください。" sqref="O20:O37">
      <formula1>INDIRECT($Z$5)</formula1>
    </dataValidation>
  </dataValidations>
  <printOptions horizontalCentered="1"/>
  <pageMargins left="0.39370078740157483" right="0.39370078740157483" top="0.51181102362204722" bottom="0.51181102362204722" header="0.51181102362204722" footer="0.51181102362204722"/>
  <pageSetup paperSize="9" scale="81" orientation="portrait"/>
  <headerFooter alignWithMargins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3" id="{DAC920D4-44EE-484D-BD14-FB0220B5A839}">
            <xm:f>AND(はじめに!$B$21&gt;=A20,B21="")</xm:f>
            <x14:dxf>
              <fill>
                <patternFill>
                  <bgColor rgb="FFFFFF00"/>
                </patternFill>
              </fill>
            </x14:dxf>
          </x14:cfRule>
          <xm:sqref>B21:G21</xm:sqref>
        </x14:conditionalFormatting>
        <x14:conditionalFormatting xmlns:xm="http://schemas.microsoft.com/office/excel/2006/main">
          <x14:cfRule type="expression" priority="49" id="{1B19F6C9-DABD-49B7-B3B6-B75E5E4BA194}">
            <xm:f>AND(はじめに!$B$21&gt;=A22,B23="")</xm:f>
            <x14:dxf>
              <fill>
                <patternFill>
                  <bgColor rgb="FFFFFF00"/>
                </patternFill>
              </fill>
            </x14:dxf>
          </x14:cfRule>
          <xm:sqref>B23:G23</xm:sqref>
        </x14:conditionalFormatting>
        <x14:conditionalFormatting xmlns:xm="http://schemas.microsoft.com/office/excel/2006/main">
          <x14:cfRule type="expression" priority="43" id="{5B6FAE58-9CD5-4602-B9B5-ED091425A65B}">
            <xm:f>AND(はじめに!$B$21&gt;=A24,B25="")</xm:f>
            <x14:dxf>
              <fill>
                <patternFill>
                  <bgColor rgb="FFFFFF00"/>
                </patternFill>
              </fill>
            </x14:dxf>
          </x14:cfRule>
          <xm:sqref>B25:G25</xm:sqref>
        </x14:conditionalFormatting>
        <x14:conditionalFormatting xmlns:xm="http://schemas.microsoft.com/office/excel/2006/main">
          <x14:cfRule type="expression" priority="37" id="{A48D6216-A57B-4520-976A-6DE9D41E253C}">
            <xm:f>AND(はじめに!$B$21&gt;=A26,B27="")</xm:f>
            <x14:dxf>
              <fill>
                <patternFill>
                  <bgColor rgb="FFFFFF00"/>
                </patternFill>
              </fill>
            </x14:dxf>
          </x14:cfRule>
          <xm:sqref>B27:G27</xm:sqref>
        </x14:conditionalFormatting>
        <x14:conditionalFormatting xmlns:xm="http://schemas.microsoft.com/office/excel/2006/main">
          <x14:cfRule type="expression" priority="31" id="{EAA7D1E4-582D-4E5A-A682-70082BFCE92A}">
            <xm:f>AND(はじめに!$B$21&gt;=A28,B29="")</xm:f>
            <x14:dxf>
              <fill>
                <patternFill>
                  <bgColor rgb="FFFFFF00"/>
                </patternFill>
              </fill>
            </x14:dxf>
          </x14:cfRule>
          <xm:sqref>B29:G29</xm:sqref>
        </x14:conditionalFormatting>
        <x14:conditionalFormatting xmlns:xm="http://schemas.microsoft.com/office/excel/2006/main">
          <x14:cfRule type="expression" priority="25" id="{DA47E58C-0EE5-43AF-9C13-FF927AEE0AEC}">
            <xm:f>AND(はじめに!$B$21&gt;=A30,B31="")</xm:f>
            <x14:dxf>
              <fill>
                <patternFill>
                  <bgColor rgb="FFFFFF00"/>
                </patternFill>
              </fill>
            </x14:dxf>
          </x14:cfRule>
          <xm:sqref>B31:G31</xm:sqref>
        </x14:conditionalFormatting>
        <x14:conditionalFormatting xmlns:xm="http://schemas.microsoft.com/office/excel/2006/main">
          <x14:cfRule type="expression" priority="19" id="{AF08808F-8FF6-4548-899D-739CF9563557}">
            <xm:f>AND(はじめに!$B$21&gt;=A32,B33="")</xm:f>
            <x14:dxf>
              <fill>
                <patternFill>
                  <bgColor rgb="FFFFFF00"/>
                </patternFill>
              </fill>
            </x14:dxf>
          </x14:cfRule>
          <xm:sqref>B33:G33</xm:sqref>
        </x14:conditionalFormatting>
        <x14:conditionalFormatting xmlns:xm="http://schemas.microsoft.com/office/excel/2006/main">
          <x14:cfRule type="expression" priority="13" id="{78BA27BD-BB9A-46E4-BA62-468F13DA8969}">
            <xm:f>AND(はじめに!$B$21&gt;=A34,B35="")</xm:f>
            <x14:dxf>
              <fill>
                <patternFill>
                  <bgColor rgb="FFFFFF00"/>
                </patternFill>
              </fill>
            </x14:dxf>
          </x14:cfRule>
          <xm:sqref>B35:G35</xm:sqref>
        </x14:conditionalFormatting>
        <x14:conditionalFormatting xmlns:xm="http://schemas.microsoft.com/office/excel/2006/main">
          <x14:cfRule type="expression" priority="7" id="{0F562CAC-DC58-40FF-8E40-46D89A57486B}">
            <xm:f>AND(はじめに!$B$21&gt;=A36,B37="")</xm:f>
            <x14:dxf>
              <fill>
                <patternFill>
                  <bgColor rgb="FFFFFF00"/>
                </patternFill>
              </fill>
            </x14:dxf>
          </x14:cfRule>
          <xm:sqref>B37:G37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list!$A$36:$A$40</xm:f>
          </x14:formula1>
          <xm:sqref>P13:W13 Q20:U37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54"/>
  <sheetViews>
    <sheetView zoomScaleNormal="100" workbookViewId="0">
      <selection sqref="A1:E1"/>
    </sheetView>
  </sheetViews>
  <sheetFormatPr defaultRowHeight="13.2" x14ac:dyDescent="0.2"/>
  <cols>
    <col min="1" max="1" width="16.77734375" customWidth="1"/>
    <col min="2" max="2" width="44.77734375" customWidth="1"/>
    <col min="3" max="5" width="16.109375" customWidth="1"/>
    <col min="6" max="6" width="10.44140625" hidden="1" customWidth="1"/>
    <col min="7" max="7" width="8.6640625" style="30" hidden="1" customWidth="1"/>
    <col min="8" max="8" width="11.88671875" style="30" hidden="1" customWidth="1"/>
    <col min="9" max="10" width="22" style="30" hidden="1" customWidth="1"/>
    <col min="11" max="11" width="6.109375" style="30" hidden="1" customWidth="1"/>
    <col min="12" max="12" width="8.6640625" style="30" hidden="1" customWidth="1"/>
    <col min="13" max="13" width="0" style="30" hidden="1" customWidth="1"/>
    <col min="14" max="14" width="0" hidden="1" customWidth="1"/>
    <col min="15" max="15" width="8.21875" hidden="1" customWidth="1"/>
    <col min="16" max="16" width="0" hidden="1" customWidth="1"/>
  </cols>
  <sheetData>
    <row r="1" spans="1:16" ht="24" customHeight="1" x14ac:dyDescent="0.2">
      <c r="A1" s="239" t="s">
        <v>70</v>
      </c>
      <c r="B1" s="239"/>
      <c r="C1" s="239"/>
      <c r="D1" s="239"/>
      <c r="E1" s="239"/>
      <c r="F1">
        <f>COUNTA(B18:D33)</f>
        <v>0</v>
      </c>
    </row>
    <row r="2" spans="1:16" ht="9" customHeight="1" x14ac:dyDescent="0.2"/>
    <row r="3" spans="1:16" s="10" customFormat="1" ht="22.5" customHeight="1" x14ac:dyDescent="0.2">
      <c r="A3" s="90" t="s">
        <v>315</v>
      </c>
      <c r="B3" s="91" t="s">
        <v>316</v>
      </c>
      <c r="D3" s="17"/>
      <c r="G3" s="10" t="s">
        <v>180</v>
      </c>
    </row>
    <row r="4" spans="1:16" ht="33.75" customHeight="1" x14ac:dyDescent="0.2">
      <c r="A4" s="11" t="s">
        <v>20</v>
      </c>
      <c r="B4" s="101" t="str">
        <f>IF(はじめに!C11="","",はじめに!C11)</f>
        <v/>
      </c>
      <c r="C4" s="16" t="s">
        <v>28</v>
      </c>
      <c r="D4" s="223" t="str">
        <f>IF(はじめに!B10="","",はじめに!B10)</f>
        <v/>
      </c>
      <c r="E4" s="224"/>
      <c r="G4" s="29" t="str">
        <f>"G_"&amp;D4&amp;D5</f>
        <v>G_</v>
      </c>
      <c r="H4" s="29" t="s">
        <v>71</v>
      </c>
      <c r="I4" s="29" t="s">
        <v>84</v>
      </c>
      <c r="J4" s="29" t="s">
        <v>20</v>
      </c>
      <c r="K4" s="29" t="s">
        <v>83</v>
      </c>
      <c r="L4" s="29" t="s">
        <v>86</v>
      </c>
      <c r="M4" s="29" t="s">
        <v>57</v>
      </c>
      <c r="N4" s="29" t="s">
        <v>88</v>
      </c>
      <c r="O4" s="29" t="s">
        <v>89</v>
      </c>
      <c r="P4" s="29" t="s">
        <v>184</v>
      </c>
    </row>
    <row r="5" spans="1:16" ht="37.5" customHeight="1" x14ac:dyDescent="0.2">
      <c r="A5" s="20" t="s">
        <v>47</v>
      </c>
      <c r="B5" s="102" t="str">
        <f>IF(はじめに!B11="","",はじめに!B11)</f>
        <v/>
      </c>
      <c r="C5" s="16" t="s">
        <v>29</v>
      </c>
      <c r="D5" s="235"/>
      <c r="E5" s="236"/>
      <c r="F5" t="str">
        <f>D4&amp;"団"</f>
        <v>団</v>
      </c>
      <c r="G5" s="29" t="s">
        <v>85</v>
      </c>
      <c r="H5" s="29" t="str">
        <f t="shared" ref="H5:H15" si="0">$G$4&amp;G5</f>
        <v>G__tn</v>
      </c>
      <c r="I5" s="29" t="str">
        <f>B5</f>
        <v/>
      </c>
      <c r="J5" s="29" t="str">
        <f>B4</f>
        <v/>
      </c>
      <c r="K5" s="29" t="str">
        <f>B6</f>
        <v/>
      </c>
      <c r="L5" s="29"/>
      <c r="M5" s="29" t="str">
        <f>D6</f>
        <v/>
      </c>
      <c r="N5" s="31" t="str">
        <f>$D$4</f>
        <v/>
      </c>
      <c r="O5" s="32">
        <f>$D$5</f>
        <v>0</v>
      </c>
      <c r="P5" s="31"/>
    </row>
    <row r="6" spans="1:16" ht="37.5" customHeight="1" x14ac:dyDescent="0.2">
      <c r="A6" s="20" t="s">
        <v>48</v>
      </c>
      <c r="B6" s="103" t="str">
        <f>IF(はじめに!B12="","",はじめに!B12)</f>
        <v/>
      </c>
      <c r="C6" s="16" t="s">
        <v>16</v>
      </c>
      <c r="D6" s="223" t="str">
        <f>IF(はじめに!C10="","",はじめに!C10)</f>
        <v/>
      </c>
      <c r="E6" s="224"/>
      <c r="G6" s="29" t="s">
        <v>81</v>
      </c>
      <c r="H6" s="29" t="str">
        <f t="shared" si="0"/>
        <v>G__k</v>
      </c>
      <c r="I6" s="29">
        <f>B11</f>
        <v>0</v>
      </c>
      <c r="J6" s="29">
        <f>B10</f>
        <v>0</v>
      </c>
      <c r="K6" s="29">
        <f>C13</f>
        <v>0</v>
      </c>
      <c r="L6" s="29" t="str">
        <f t="shared" ref="L6:L12" si="1">IF(I6="","",$I$5)</f>
        <v/>
      </c>
      <c r="M6" s="29" t="str">
        <f>IF(I6="","",$M$5)</f>
        <v/>
      </c>
      <c r="N6" s="29" t="str">
        <f>IF(I6="","",$N$5)</f>
        <v/>
      </c>
      <c r="O6" s="29">
        <f>IF(I6="","",$O$5)</f>
        <v>0</v>
      </c>
      <c r="P6" s="31">
        <f>D11</f>
        <v>0</v>
      </c>
    </row>
    <row r="7" spans="1:16" ht="20.100000000000001" customHeight="1" x14ac:dyDescent="0.2">
      <c r="A7" s="19" t="s">
        <v>20</v>
      </c>
      <c r="B7" s="104" t="str">
        <f>IF(はじめに!C14="","",はじめに!C14)</f>
        <v/>
      </c>
      <c r="C7" s="214" t="s">
        <v>31</v>
      </c>
      <c r="D7" s="215" t="str">
        <f>IF(はじめに!B15="","",はじめに!B15)</f>
        <v/>
      </c>
      <c r="E7" s="216"/>
      <c r="G7" s="29" t="s">
        <v>80</v>
      </c>
      <c r="H7" s="29" t="str">
        <f t="shared" si="0"/>
        <v>G__a</v>
      </c>
      <c r="I7" s="29" t="str">
        <f>IF(B15="","",B15)</f>
        <v/>
      </c>
      <c r="J7" s="29" t="str">
        <f>IF(B14="","",B14)</f>
        <v/>
      </c>
      <c r="K7" s="29" t="str">
        <f>IF(C15="","",C15)</f>
        <v/>
      </c>
      <c r="L7" s="29" t="str">
        <f t="shared" si="1"/>
        <v/>
      </c>
      <c r="M7" s="29" t="str">
        <f t="shared" ref="M7:M15" si="2">IF(I7="","",$M$5)</f>
        <v/>
      </c>
      <c r="N7" s="29" t="str">
        <f t="shared" ref="N7:N15" si="3">IF(I7="","",$N$5)</f>
        <v/>
      </c>
      <c r="O7" s="29" t="str">
        <f t="shared" ref="O7:O13" si="4">IF(I7="","",$O$5)</f>
        <v/>
      </c>
      <c r="P7" s="31"/>
    </row>
    <row r="8" spans="1:16" ht="15" customHeight="1" x14ac:dyDescent="0.2">
      <c r="A8" s="212" t="s">
        <v>12</v>
      </c>
      <c r="B8" s="105" t="str">
        <f>"〒"&amp;はじめに!B13</f>
        <v>〒</v>
      </c>
      <c r="C8" s="213"/>
      <c r="D8" s="217"/>
      <c r="E8" s="218"/>
      <c r="G8" s="29" t="s">
        <v>72</v>
      </c>
      <c r="H8" s="29" t="str">
        <f t="shared" si="0"/>
        <v>G__1</v>
      </c>
      <c r="I8" s="29">
        <f>B19</f>
        <v>0</v>
      </c>
      <c r="J8" s="29">
        <f>B18</f>
        <v>0</v>
      </c>
      <c r="K8" s="29">
        <f>C18</f>
        <v>0</v>
      </c>
      <c r="L8" s="29" t="str">
        <f t="shared" si="1"/>
        <v/>
      </c>
      <c r="M8" s="29" t="str">
        <f t="shared" si="2"/>
        <v/>
      </c>
      <c r="N8" s="29" t="str">
        <f t="shared" si="3"/>
        <v/>
      </c>
      <c r="O8" s="29">
        <f t="shared" si="4"/>
        <v>0</v>
      </c>
      <c r="P8" s="31">
        <f>E18</f>
        <v>0</v>
      </c>
    </row>
    <row r="9" spans="1:16" ht="35.1" customHeight="1" x14ac:dyDescent="0.2">
      <c r="A9" s="213"/>
      <c r="B9" s="106" t="str">
        <f>IF(はじめに!B14="","",はじめに!B14)</f>
        <v/>
      </c>
      <c r="C9" s="16" t="s">
        <v>32</v>
      </c>
      <c r="D9" s="305" t="str">
        <f>IF(はじめに!C15="","",はじめに!C15)</f>
        <v/>
      </c>
      <c r="E9" s="307"/>
      <c r="G9" s="29" t="s">
        <v>73</v>
      </c>
      <c r="H9" s="29" t="str">
        <f t="shared" si="0"/>
        <v>G__2</v>
      </c>
      <c r="I9" s="29">
        <f>B21</f>
        <v>0</v>
      </c>
      <c r="J9" s="29">
        <f>B20</f>
        <v>0</v>
      </c>
      <c r="K9" s="29">
        <f>C20</f>
        <v>0</v>
      </c>
      <c r="L9" s="29" t="str">
        <f t="shared" si="1"/>
        <v/>
      </c>
      <c r="M9" s="29" t="str">
        <f t="shared" si="2"/>
        <v/>
      </c>
      <c r="N9" s="29" t="str">
        <f t="shared" si="3"/>
        <v/>
      </c>
      <c r="O9" s="29">
        <f t="shared" si="4"/>
        <v>0</v>
      </c>
      <c r="P9" s="31">
        <f t="shared" ref="P9:P13" si="5">E19</f>
        <v>0</v>
      </c>
    </row>
    <row r="10" spans="1:16" ht="25.5" customHeight="1" x14ac:dyDescent="0.2">
      <c r="A10" s="11" t="s">
        <v>20</v>
      </c>
      <c r="B10" s="23"/>
      <c r="C10" s="16" t="s">
        <v>33</v>
      </c>
      <c r="D10" s="225"/>
      <c r="E10" s="237"/>
      <c r="G10" s="29" t="s">
        <v>74</v>
      </c>
      <c r="H10" s="29" t="str">
        <f t="shared" si="0"/>
        <v>G__3</v>
      </c>
      <c r="I10" s="29">
        <f>B23</f>
        <v>0</v>
      </c>
      <c r="J10" s="29">
        <f>B22</f>
        <v>0</v>
      </c>
      <c r="K10" s="29">
        <f>C22</f>
        <v>0</v>
      </c>
      <c r="L10" s="29" t="str">
        <f t="shared" si="1"/>
        <v/>
      </c>
      <c r="M10" s="29" t="str">
        <f t="shared" si="2"/>
        <v/>
      </c>
      <c r="N10" s="29" t="str">
        <f t="shared" si="3"/>
        <v/>
      </c>
      <c r="O10" s="29">
        <f t="shared" si="4"/>
        <v>0</v>
      </c>
      <c r="P10" s="31">
        <f t="shared" si="5"/>
        <v>0</v>
      </c>
    </row>
    <row r="11" spans="1:16" ht="25.5" customHeight="1" x14ac:dyDescent="0.2">
      <c r="A11" s="12" t="s">
        <v>13</v>
      </c>
      <c r="B11" s="22"/>
      <c r="C11" s="14" t="s">
        <v>34</v>
      </c>
      <c r="D11" s="219"/>
      <c r="E11" s="219"/>
      <c r="G11" s="29" t="s">
        <v>75</v>
      </c>
      <c r="H11" s="29" t="str">
        <f t="shared" si="0"/>
        <v>G__4</v>
      </c>
      <c r="I11" s="29">
        <f>B25</f>
        <v>0</v>
      </c>
      <c r="J11" s="29">
        <f>B24</f>
        <v>0</v>
      </c>
      <c r="K11" s="29">
        <f>C24</f>
        <v>0</v>
      </c>
      <c r="L11" s="29" t="str">
        <f t="shared" si="1"/>
        <v/>
      </c>
      <c r="M11" s="29" t="str">
        <f t="shared" si="2"/>
        <v/>
      </c>
      <c r="N11" s="29" t="str">
        <f t="shared" si="3"/>
        <v/>
      </c>
      <c r="O11" s="29">
        <f t="shared" si="4"/>
        <v>0</v>
      </c>
      <c r="P11" s="31">
        <f t="shared" si="5"/>
        <v>0</v>
      </c>
    </row>
    <row r="12" spans="1:16" ht="25.5" customHeight="1" x14ac:dyDescent="0.2">
      <c r="A12" s="214" t="s">
        <v>11</v>
      </c>
      <c r="B12" s="24" t="s">
        <v>312</v>
      </c>
      <c r="C12" s="223" t="s">
        <v>37</v>
      </c>
      <c r="D12" s="224"/>
      <c r="E12" s="21" t="s">
        <v>50</v>
      </c>
      <c r="G12" s="29" t="s">
        <v>76</v>
      </c>
      <c r="H12" s="29" t="str">
        <f t="shared" si="0"/>
        <v>G__5</v>
      </c>
      <c r="I12" s="29">
        <f>B27</f>
        <v>0</v>
      </c>
      <c r="J12" s="29">
        <f>B26</f>
        <v>0</v>
      </c>
      <c r="K12" s="29">
        <f>C26</f>
        <v>0</v>
      </c>
      <c r="L12" s="29" t="str">
        <f t="shared" si="1"/>
        <v/>
      </c>
      <c r="M12" s="29" t="str">
        <f t="shared" si="2"/>
        <v/>
      </c>
      <c r="N12" s="29" t="str">
        <f t="shared" si="3"/>
        <v/>
      </c>
      <c r="O12" s="29">
        <f t="shared" si="4"/>
        <v>0</v>
      </c>
      <c r="P12" s="31">
        <f t="shared" si="5"/>
        <v>0</v>
      </c>
    </row>
    <row r="13" spans="1:16" ht="25.5" customHeight="1" x14ac:dyDescent="0.2">
      <c r="A13" s="213"/>
      <c r="B13" s="25"/>
      <c r="C13" s="225"/>
      <c r="D13" s="226"/>
      <c r="E13" s="27"/>
      <c r="G13" s="29" t="s">
        <v>77</v>
      </c>
      <c r="H13" s="29" t="str">
        <f t="shared" si="0"/>
        <v>G__6</v>
      </c>
      <c r="I13" s="29">
        <f>B29</f>
        <v>0</v>
      </c>
      <c r="J13" s="29">
        <f>B28</f>
        <v>0</v>
      </c>
      <c r="K13" s="29">
        <f>C28</f>
        <v>0</v>
      </c>
      <c r="L13" s="29" t="str">
        <f>IF(I13="","",$I$5)</f>
        <v/>
      </c>
      <c r="M13" s="29" t="str">
        <f t="shared" si="2"/>
        <v/>
      </c>
      <c r="N13" s="29" t="str">
        <f t="shared" si="3"/>
        <v/>
      </c>
      <c r="O13" s="29">
        <f t="shared" si="4"/>
        <v>0</v>
      </c>
      <c r="P13" s="31">
        <f t="shared" si="5"/>
        <v>0</v>
      </c>
    </row>
    <row r="14" spans="1:16" ht="25.5" customHeight="1" x14ac:dyDescent="0.2">
      <c r="A14" s="11" t="s">
        <v>20</v>
      </c>
      <c r="B14" s="26"/>
      <c r="C14" s="223" t="s">
        <v>39</v>
      </c>
      <c r="D14" s="240"/>
      <c r="E14" s="119"/>
      <c r="G14" s="29" t="s">
        <v>78</v>
      </c>
      <c r="H14" s="29" t="str">
        <f t="shared" si="0"/>
        <v>G__7</v>
      </c>
      <c r="I14" s="29" t="str">
        <f>IF(B31="","",B31)</f>
        <v/>
      </c>
      <c r="J14" s="29" t="str">
        <f>IF(B30="","",B30)</f>
        <v/>
      </c>
      <c r="K14" s="29" t="str">
        <f>IF(C30="","",C30)</f>
        <v/>
      </c>
      <c r="L14" s="29" t="str">
        <f>IF(I14="","",$I$5)</f>
        <v/>
      </c>
      <c r="M14" s="29" t="str">
        <f>IF(I14="","",$M$5)</f>
        <v/>
      </c>
      <c r="N14" s="29" t="str">
        <f>IF(I14="","",$N$5)</f>
        <v/>
      </c>
      <c r="O14" s="29" t="str">
        <f>IF(I14="","",$O$5)</f>
        <v/>
      </c>
      <c r="P14" s="29" t="str">
        <f>IF(I14="","",E18)</f>
        <v/>
      </c>
    </row>
    <row r="15" spans="1:16" ht="25.5" customHeight="1" x14ac:dyDescent="0.2">
      <c r="A15" s="13" t="s">
        <v>38</v>
      </c>
      <c r="B15" s="22"/>
      <c r="C15" s="225"/>
      <c r="D15" s="226"/>
      <c r="E15" s="120"/>
      <c r="G15" s="29" t="s">
        <v>79</v>
      </c>
      <c r="H15" s="29" t="str">
        <f t="shared" si="0"/>
        <v>G__8</v>
      </c>
      <c r="I15" s="29" t="str">
        <f>IF(B33="","",B33)</f>
        <v/>
      </c>
      <c r="J15" s="29" t="str">
        <f>IF(B32="","",B32)</f>
        <v/>
      </c>
      <c r="K15" s="29" t="str">
        <f>IF(C32="","",C32)</f>
        <v/>
      </c>
      <c r="L15" s="29" t="str">
        <f>IF(I15="","",$I$5)</f>
        <v/>
      </c>
      <c r="M15" s="29" t="str">
        <f t="shared" si="2"/>
        <v/>
      </c>
      <c r="N15" s="29" t="str">
        <f t="shared" si="3"/>
        <v/>
      </c>
      <c r="O15" s="29" t="str">
        <f>IF(I15="","",$O$5)</f>
        <v/>
      </c>
      <c r="P15" s="29" t="str">
        <f>IF(I15="","",E19)</f>
        <v/>
      </c>
    </row>
    <row r="16" spans="1:16" ht="15.75" customHeight="1" x14ac:dyDescent="0.2">
      <c r="A16" s="242" t="s">
        <v>5</v>
      </c>
      <c r="B16" s="11" t="s">
        <v>21</v>
      </c>
      <c r="C16" s="214" t="s">
        <v>8</v>
      </c>
      <c r="D16" s="220" t="s">
        <v>42</v>
      </c>
      <c r="E16" s="214" t="s">
        <v>7</v>
      </c>
    </row>
    <row r="17" spans="1:6" ht="30" customHeight="1" x14ac:dyDescent="0.2">
      <c r="A17" s="243"/>
      <c r="B17" s="12" t="s">
        <v>6</v>
      </c>
      <c r="C17" s="213"/>
      <c r="D17" s="221"/>
      <c r="E17" s="222"/>
      <c r="F17" s="3"/>
    </row>
    <row r="18" spans="1:6" ht="15" customHeight="1" x14ac:dyDescent="0.2">
      <c r="A18" s="244" t="s">
        <v>25</v>
      </c>
      <c r="B18" s="23"/>
      <c r="C18" s="231"/>
      <c r="D18" s="229"/>
      <c r="E18" s="219"/>
      <c r="F18" s="4"/>
    </row>
    <row r="19" spans="1:6" ht="30" customHeight="1" x14ac:dyDescent="0.2">
      <c r="A19" s="234"/>
      <c r="B19" s="22"/>
      <c r="C19" s="232"/>
      <c r="D19" s="230"/>
      <c r="E19" s="219"/>
    </row>
    <row r="20" spans="1:6" ht="15" customHeight="1" x14ac:dyDescent="0.2">
      <c r="A20" s="233">
        <v>2</v>
      </c>
      <c r="B20" s="23"/>
      <c r="C20" s="231"/>
      <c r="D20" s="229"/>
      <c r="E20" s="219"/>
    </row>
    <row r="21" spans="1:6" ht="30" customHeight="1" x14ac:dyDescent="0.2">
      <c r="A21" s="234"/>
      <c r="B21" s="22"/>
      <c r="C21" s="232"/>
      <c r="D21" s="230"/>
      <c r="E21" s="219"/>
    </row>
    <row r="22" spans="1:6" ht="15" customHeight="1" x14ac:dyDescent="0.2">
      <c r="A22" s="233">
        <v>3</v>
      </c>
      <c r="B22" s="23"/>
      <c r="C22" s="231"/>
      <c r="D22" s="229"/>
      <c r="E22" s="219"/>
    </row>
    <row r="23" spans="1:6" ht="30" customHeight="1" x14ac:dyDescent="0.2">
      <c r="A23" s="234"/>
      <c r="B23" s="22"/>
      <c r="C23" s="232"/>
      <c r="D23" s="230"/>
      <c r="E23" s="219"/>
    </row>
    <row r="24" spans="1:6" ht="15" customHeight="1" x14ac:dyDescent="0.2">
      <c r="A24" s="233">
        <v>4</v>
      </c>
      <c r="B24" s="23"/>
      <c r="C24" s="231"/>
      <c r="D24" s="229"/>
      <c r="E24" s="219"/>
    </row>
    <row r="25" spans="1:6" ht="30" customHeight="1" x14ac:dyDescent="0.2">
      <c r="A25" s="234"/>
      <c r="B25" s="22"/>
      <c r="C25" s="232"/>
      <c r="D25" s="230"/>
      <c r="E25" s="219"/>
    </row>
    <row r="26" spans="1:6" ht="15" customHeight="1" x14ac:dyDescent="0.2">
      <c r="A26" s="233">
        <v>5</v>
      </c>
      <c r="B26" s="23"/>
      <c r="C26" s="231"/>
      <c r="D26" s="229"/>
      <c r="E26" s="219"/>
    </row>
    <row r="27" spans="1:6" ht="30" customHeight="1" x14ac:dyDescent="0.2">
      <c r="A27" s="234"/>
      <c r="B27" s="22"/>
      <c r="C27" s="232"/>
      <c r="D27" s="230"/>
      <c r="E27" s="219"/>
    </row>
    <row r="28" spans="1:6" ht="15" customHeight="1" x14ac:dyDescent="0.2">
      <c r="A28" s="233">
        <v>6</v>
      </c>
      <c r="B28" s="23"/>
      <c r="C28" s="231"/>
      <c r="D28" s="229"/>
      <c r="E28" s="219"/>
    </row>
    <row r="29" spans="1:6" ht="30" customHeight="1" x14ac:dyDescent="0.2">
      <c r="A29" s="234"/>
      <c r="B29" s="22"/>
      <c r="C29" s="232"/>
      <c r="D29" s="230"/>
      <c r="E29" s="219"/>
    </row>
    <row r="30" spans="1:6" ht="15" customHeight="1" x14ac:dyDescent="0.2">
      <c r="A30" s="233">
        <v>7</v>
      </c>
      <c r="B30" s="118"/>
      <c r="C30" s="231"/>
      <c r="D30" s="229"/>
      <c r="E30" s="219"/>
    </row>
    <row r="31" spans="1:6" ht="30" customHeight="1" x14ac:dyDescent="0.2">
      <c r="A31" s="234"/>
      <c r="B31" s="92"/>
      <c r="C31" s="232"/>
      <c r="D31" s="230"/>
      <c r="E31" s="219"/>
    </row>
    <row r="32" spans="1:6" ht="15" customHeight="1" x14ac:dyDescent="0.2">
      <c r="A32" s="233">
        <v>8</v>
      </c>
      <c r="B32" s="118"/>
      <c r="C32" s="231"/>
      <c r="D32" s="229"/>
      <c r="E32" s="219"/>
    </row>
    <row r="33" spans="1:5" ht="30" customHeight="1" x14ac:dyDescent="0.2">
      <c r="A33" s="234"/>
      <c r="B33" s="92"/>
      <c r="C33" s="232"/>
      <c r="D33" s="230"/>
      <c r="E33" s="219"/>
    </row>
    <row r="34" spans="1:5" ht="28.95" customHeight="1" x14ac:dyDescent="0.2">
      <c r="A34" s="15" t="s">
        <v>23</v>
      </c>
    </row>
    <row r="35" spans="1:5" ht="18" customHeight="1" x14ac:dyDescent="0.2">
      <c r="A35" s="1" t="s">
        <v>24</v>
      </c>
    </row>
    <row r="36" spans="1:5" ht="18" customHeight="1" x14ac:dyDescent="0.2">
      <c r="A36" s="1" t="s">
        <v>44</v>
      </c>
    </row>
    <row r="37" spans="1:5" ht="18" customHeight="1" x14ac:dyDescent="0.2">
      <c r="A37" s="1" t="s">
        <v>379</v>
      </c>
    </row>
    <row r="38" spans="1:5" ht="18" customHeight="1" x14ac:dyDescent="0.2">
      <c r="A38" s="1" t="s">
        <v>49</v>
      </c>
    </row>
    <row r="39" spans="1:5" ht="18" customHeight="1" x14ac:dyDescent="0.2">
      <c r="C39" s="241">
        <f>はじめに!B27</f>
        <v>0</v>
      </c>
      <c r="D39" s="241"/>
      <c r="E39" s="241"/>
    </row>
    <row r="40" spans="1:5" ht="21.75" customHeight="1" x14ac:dyDescent="0.2">
      <c r="A40" s="1" t="s">
        <v>19</v>
      </c>
    </row>
    <row r="41" spans="1:5" ht="21.75" customHeight="1" x14ac:dyDescent="0.2">
      <c r="A41" s="1" t="s">
        <v>45</v>
      </c>
    </row>
    <row r="42" spans="1:5" ht="29.25" customHeight="1" x14ac:dyDescent="0.2">
      <c r="A42" s="228" t="str">
        <f>B5&amp;"  代表者　"</f>
        <v xml:space="preserve">  代表者　</v>
      </c>
      <c r="B42" s="228"/>
      <c r="C42" s="227" t="str">
        <f>IF(はじめに!B16="","",はじめに!B16)</f>
        <v/>
      </c>
      <c r="D42" s="227"/>
      <c r="E42" s="7"/>
    </row>
    <row r="43" spans="1:5" ht="29.25" customHeight="1" x14ac:dyDescent="0.2">
      <c r="A43" s="181"/>
      <c r="B43" s="181"/>
      <c r="C43" s="180"/>
      <c r="D43" s="180"/>
      <c r="E43" s="7"/>
    </row>
    <row r="44" spans="1:5" ht="15" customHeight="1" x14ac:dyDescent="0.2">
      <c r="A44" s="357" t="s">
        <v>372</v>
      </c>
      <c r="B44" s="357"/>
      <c r="C44" s="183" t="s">
        <v>366</v>
      </c>
      <c r="D44" s="183">
        <f>LEN(A45)</f>
        <v>0</v>
      </c>
      <c r="E44" s="184"/>
    </row>
    <row r="45" spans="1:5" ht="39" customHeight="1" x14ac:dyDescent="0.2">
      <c r="A45" s="356"/>
      <c r="B45" s="356"/>
      <c r="C45" s="356"/>
      <c r="D45" s="356"/>
      <c r="E45" s="356"/>
    </row>
    <row r="46" spans="1:5" ht="21" customHeight="1" x14ac:dyDescent="0.2"/>
    <row r="47" spans="1:5" ht="17.25" customHeight="1" x14ac:dyDescent="0.2"/>
    <row r="49" ht="18.75" customHeight="1" x14ac:dyDescent="0.2"/>
    <row r="52" ht="13.5" customHeight="1" x14ac:dyDescent="0.2"/>
    <row r="54" ht="13.5" customHeight="1" x14ac:dyDescent="0.2"/>
  </sheetData>
  <sheetProtection sheet="1" objects="1" scenarios="1"/>
  <mergeCells count="56">
    <mergeCell ref="A1:E1"/>
    <mergeCell ref="D4:E4"/>
    <mergeCell ref="D5:E5"/>
    <mergeCell ref="D6:E6"/>
    <mergeCell ref="C7:C8"/>
    <mergeCell ref="D7:E8"/>
    <mergeCell ref="A8:A9"/>
    <mergeCell ref="D9:E9"/>
    <mergeCell ref="A18:A19"/>
    <mergeCell ref="C18:C19"/>
    <mergeCell ref="D18:D19"/>
    <mergeCell ref="E18:E19"/>
    <mergeCell ref="D10:E10"/>
    <mergeCell ref="D11:E11"/>
    <mergeCell ref="A12:A13"/>
    <mergeCell ref="C12:D12"/>
    <mergeCell ref="C13:D13"/>
    <mergeCell ref="C14:D14"/>
    <mergeCell ref="C15:D15"/>
    <mergeCell ref="A16:A17"/>
    <mergeCell ref="C16:C17"/>
    <mergeCell ref="D16:D17"/>
    <mergeCell ref="E16:E17"/>
    <mergeCell ref="A20:A21"/>
    <mergeCell ref="C20:C21"/>
    <mergeCell ref="D20:D21"/>
    <mergeCell ref="E20:E21"/>
    <mergeCell ref="A22:A23"/>
    <mergeCell ref="C22:C23"/>
    <mergeCell ref="D22:D23"/>
    <mergeCell ref="E22:E23"/>
    <mergeCell ref="A24:A25"/>
    <mergeCell ref="C24:C25"/>
    <mergeCell ref="D24:D25"/>
    <mergeCell ref="E24:E25"/>
    <mergeCell ref="A26:A27"/>
    <mergeCell ref="C26:C27"/>
    <mergeCell ref="D26:D27"/>
    <mergeCell ref="E26:E27"/>
    <mergeCell ref="A28:A29"/>
    <mergeCell ref="C28:C29"/>
    <mergeCell ref="D28:D29"/>
    <mergeCell ref="E28:E29"/>
    <mergeCell ref="A30:A31"/>
    <mergeCell ref="C30:C31"/>
    <mergeCell ref="D30:D31"/>
    <mergeCell ref="E30:E31"/>
    <mergeCell ref="A45:E45"/>
    <mergeCell ref="A32:A33"/>
    <mergeCell ref="C32:C33"/>
    <mergeCell ref="D32:D33"/>
    <mergeCell ref="E32:E33"/>
    <mergeCell ref="C39:E39"/>
    <mergeCell ref="A42:B42"/>
    <mergeCell ref="C42:D42"/>
    <mergeCell ref="A44:B44"/>
  </mergeCells>
  <phoneticPr fontId="2"/>
  <conditionalFormatting sqref="A45:E45">
    <cfRule type="containsBlanks" dxfId="53" priority="1">
      <formula>LEN(TRIM(A45))=0</formula>
    </cfRule>
  </conditionalFormatting>
  <conditionalFormatting sqref="B10:B13">
    <cfRule type="containsBlanks" dxfId="52" priority="21">
      <formula>LEN(TRIM(B10))=0</formula>
    </cfRule>
  </conditionalFormatting>
  <conditionalFormatting sqref="B12">
    <cfRule type="expression" dxfId="51" priority="12">
      <formula>NOT(LEN(B12)=9)</formula>
    </cfRule>
  </conditionalFormatting>
  <conditionalFormatting sqref="B18:D29">
    <cfRule type="containsBlanks" dxfId="50" priority="17">
      <formula>LEN(TRIM(B18))=0</formula>
    </cfRule>
  </conditionalFormatting>
  <conditionalFormatting sqref="C13:D13">
    <cfRule type="containsBlanks" dxfId="49" priority="20">
      <formula>LEN(TRIM(C13))=0</formula>
    </cfRule>
  </conditionalFormatting>
  <conditionalFormatting sqref="C15:D15">
    <cfRule type="expression" dxfId="48" priority="18">
      <formula>AND($B$15&lt;&gt;"",C15="")</formula>
    </cfRule>
  </conditionalFormatting>
  <conditionalFormatting sqref="D5:E5">
    <cfRule type="containsBlanks" dxfId="47" priority="2">
      <formula>LEN(TRIM(D5))=0</formula>
    </cfRule>
  </conditionalFormatting>
  <conditionalFormatting sqref="D10:E11">
    <cfRule type="containsBlanks" dxfId="46" priority="16">
      <formula>LEN(TRIM(D10))=0</formula>
    </cfRule>
  </conditionalFormatting>
  <conditionalFormatting sqref="E13">
    <cfRule type="expression" dxfId="45" priority="19">
      <formula>AND($C$13="部活動指導員",E13="")</formula>
    </cfRule>
  </conditionalFormatting>
  <dataValidations count="2">
    <dataValidation type="list" allowBlank="1" showInputMessage="1" showErrorMessage="1" sqref="D5:E5">
      <formula1>INDIRECT(F5)</formula1>
    </dataValidation>
    <dataValidation type="list" allowBlank="1" showInputMessage="1" showErrorMessage="1" sqref="C18:C33">
      <formula1>"3,2,1"</formula1>
    </dataValidation>
  </dataValidations>
  <printOptions horizontalCentered="1"/>
  <pageMargins left="0.39370078740157483" right="0.39370078740157483" top="0.51181102362204722" bottom="0.51181102362204722" header="0.51181102362204722" footer="0.51181102362204722"/>
  <pageSetup paperSize="9" scale="81" orientation="portrait"/>
  <headerFooter alignWithMargins="0"/>
  <rowBreaks count="1" manualBreakCount="1">
    <brk id="43" max="5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2D7DEA38-862A-446B-991D-BAD389254B7E}">
            <xm:f>はじめに!$B$22=0</xm:f>
            <x14:dxf>
              <fill>
                <patternFill patternType="none">
                  <bgColor auto="1"/>
                </patternFill>
              </fill>
            </x14:dxf>
          </x14:cfRule>
          <xm:sqref>B18:D29</xm:sqref>
        </x14:conditionalFormatting>
        <x14:conditionalFormatting xmlns:xm="http://schemas.microsoft.com/office/excel/2006/main">
          <x14:cfRule type="expression" priority="8" id="{00E552D7-082C-4680-ABE1-31EA849E3348}">
            <xm:f>AND(はじめに!$B$22&gt;=7,B30="")</xm:f>
            <x14:dxf>
              <fill>
                <patternFill>
                  <bgColor rgb="FFFFFF00"/>
                </patternFill>
              </fill>
            </x14:dxf>
          </x14:cfRule>
          <xm:sqref>B30:D31</xm:sqref>
        </x14:conditionalFormatting>
        <x14:conditionalFormatting xmlns:xm="http://schemas.microsoft.com/office/excel/2006/main">
          <x14:cfRule type="expression" priority="4" id="{0BAEC271-5112-420F-9F37-986D142B1F79}">
            <xm:f>AND(はじめに!$B$22=8,B32="")</xm:f>
            <x14:dxf>
              <fill>
                <patternFill>
                  <bgColor rgb="FFFFFF00"/>
                </patternFill>
              </fill>
            </x14:dxf>
          </x14:cfRule>
          <xm:sqref>B32:D33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list!$A$36:$A$40</xm:f>
          </x14:formula1>
          <xm:sqref>C13:D13 C15:D15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P57"/>
  <sheetViews>
    <sheetView zoomScaleNormal="100" workbookViewId="0">
      <selection activeCell="AT10" sqref="AT10"/>
    </sheetView>
  </sheetViews>
  <sheetFormatPr defaultColWidth="9" defaultRowHeight="13.2" x14ac:dyDescent="0.2"/>
  <cols>
    <col min="1" max="4" width="4.44140625" customWidth="1"/>
    <col min="5" max="6" width="6.21875" customWidth="1"/>
    <col min="7" max="7" width="3.109375" customWidth="1"/>
    <col min="8" max="8" width="4.44140625" customWidth="1"/>
    <col min="9" max="12" width="3.109375" customWidth="1"/>
    <col min="13" max="13" width="4.44140625" customWidth="1"/>
    <col min="14" max="14" width="7" customWidth="1"/>
    <col min="15" max="15" width="7.44140625" customWidth="1"/>
    <col min="16" max="16" width="1.21875" customWidth="1"/>
    <col min="17" max="21" width="1.88671875" customWidth="1"/>
    <col min="22" max="22" width="3.77734375" customWidth="1"/>
    <col min="23" max="23" width="5.5546875" customWidth="1"/>
    <col min="24" max="24" width="16.88671875" customWidth="1"/>
    <col min="25" max="25" width="2.44140625" customWidth="1"/>
    <col min="26" max="26" width="9" hidden="1" customWidth="1"/>
    <col min="27" max="27" width="8.5546875" hidden="1" customWidth="1"/>
    <col min="28" max="28" width="11.21875" hidden="1" customWidth="1"/>
    <col min="29" max="30" width="9" hidden="1" customWidth="1"/>
    <col min="31" max="31" width="3.5546875" hidden="1" customWidth="1"/>
    <col min="32" max="41" width="9" hidden="1" customWidth="1"/>
  </cols>
  <sheetData>
    <row r="1" spans="1:41" ht="24" customHeight="1" x14ac:dyDescent="0.2">
      <c r="A1" s="239" t="s">
        <v>70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97"/>
      <c r="T1" s="297"/>
      <c r="U1" s="297"/>
      <c r="V1" s="297"/>
      <c r="W1" s="297"/>
      <c r="X1" s="297"/>
      <c r="Y1" s="297"/>
      <c r="Z1">
        <f>COUNTA(B20:O37)</f>
        <v>0</v>
      </c>
      <c r="AA1" s="10" t="s">
        <v>87</v>
      </c>
    </row>
    <row r="2" spans="1:41" ht="7.5" customHeight="1" x14ac:dyDescent="0.2"/>
    <row r="3" spans="1:41" ht="22.8" customHeight="1" x14ac:dyDescent="0.2">
      <c r="A3" s="111" t="s">
        <v>313</v>
      </c>
      <c r="B3" s="91"/>
      <c r="C3" s="91"/>
      <c r="D3" s="91"/>
      <c r="E3" s="91" t="s">
        <v>317</v>
      </c>
      <c r="F3" s="91"/>
      <c r="G3" s="91"/>
      <c r="M3" s="2"/>
      <c r="N3" s="298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AA3" s="30" t="s">
        <v>318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</row>
    <row r="4" spans="1:41" ht="18.75" customHeight="1" x14ac:dyDescent="0.2">
      <c r="A4" s="300" t="s">
        <v>20</v>
      </c>
      <c r="B4" s="300"/>
      <c r="C4" s="300"/>
      <c r="D4" s="300"/>
      <c r="E4" s="301" t="str">
        <f>IF(はじめに!C11="","",はじめに!C11)</f>
        <v/>
      </c>
      <c r="F4" s="302"/>
      <c r="G4" s="302"/>
      <c r="H4" s="302"/>
      <c r="I4" s="302"/>
      <c r="J4" s="302"/>
      <c r="K4" s="302"/>
      <c r="L4" s="302"/>
      <c r="M4" s="302"/>
      <c r="N4" s="302"/>
      <c r="O4" s="303"/>
      <c r="P4" s="304" t="s">
        <v>28</v>
      </c>
      <c r="Q4" s="304"/>
      <c r="R4" s="304"/>
      <c r="S4" s="304"/>
      <c r="T4" s="304"/>
      <c r="U4" s="304"/>
      <c r="V4" s="304"/>
      <c r="W4" s="304" t="str">
        <f>IF(はじめに!B10="","",はじめに!B10)</f>
        <v/>
      </c>
      <c r="X4" s="304"/>
      <c r="Y4" s="304"/>
      <c r="AA4" s="29" t="str">
        <f>IF(W4="","",$AA$3&amp;W4)</f>
        <v/>
      </c>
      <c r="AB4" s="29" t="s">
        <v>71</v>
      </c>
      <c r="AC4" s="29" t="s">
        <v>84</v>
      </c>
      <c r="AD4" s="29" t="s">
        <v>20</v>
      </c>
      <c r="AE4" s="29" t="s">
        <v>98</v>
      </c>
      <c r="AF4" s="29" t="s">
        <v>95</v>
      </c>
      <c r="AG4" s="29" t="s">
        <v>96</v>
      </c>
      <c r="AH4" s="29" t="s">
        <v>90</v>
      </c>
      <c r="AI4" s="29" t="s">
        <v>57</v>
      </c>
      <c r="AJ4" s="29" t="s">
        <v>91</v>
      </c>
      <c r="AK4" s="29" t="s">
        <v>92</v>
      </c>
      <c r="AL4" s="29" t="s">
        <v>182</v>
      </c>
      <c r="AM4" s="29" t="s">
        <v>181</v>
      </c>
      <c r="AN4" s="29" t="s">
        <v>93</v>
      </c>
      <c r="AO4" s="29" t="s">
        <v>94</v>
      </c>
    </row>
    <row r="5" spans="1:41" ht="33" customHeight="1" x14ac:dyDescent="0.2">
      <c r="A5" s="311" t="s">
        <v>47</v>
      </c>
      <c r="B5" s="312"/>
      <c r="C5" s="312"/>
      <c r="D5" s="313"/>
      <c r="E5" s="314" t="str">
        <f>IF(はじめに!B11="","",はじめに!B11)</f>
        <v/>
      </c>
      <c r="F5" s="315"/>
      <c r="G5" s="315"/>
      <c r="H5" s="315"/>
      <c r="I5" s="315"/>
      <c r="J5" s="315"/>
      <c r="K5" s="315"/>
      <c r="L5" s="315"/>
      <c r="M5" s="315"/>
      <c r="N5" s="315"/>
      <c r="O5" s="316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t="str">
        <f>W4&amp;"枠"</f>
        <v>枠</v>
      </c>
      <c r="AA5" s="29">
        <v>1</v>
      </c>
      <c r="AB5" s="29" t="str">
        <f>IF(B21="","",$AA$4&amp;N20)</f>
        <v/>
      </c>
      <c r="AC5" s="29" t="str">
        <f>IF(AB5="","",B21)</f>
        <v/>
      </c>
      <c r="AD5" s="29" t="str">
        <f>IF(AB5="","",B20)</f>
        <v/>
      </c>
      <c r="AE5" s="29" t="str">
        <f>IF(AB5="","",H20)</f>
        <v/>
      </c>
      <c r="AF5" s="29" t="str">
        <f>IF(AB5="","",$E$5)</f>
        <v/>
      </c>
      <c r="AG5" s="29" t="str">
        <f>IF(AB5="","",$E$4)</f>
        <v/>
      </c>
      <c r="AH5" s="29" t="str">
        <f>IF(AB5="","",$E$6)</f>
        <v/>
      </c>
      <c r="AI5" s="29" t="str">
        <f t="shared" ref="AI5:AI12" si="0">IF(AB5="","",$W$6)</f>
        <v/>
      </c>
      <c r="AJ5" s="29" t="str">
        <f>IF(AB5="","",N20)</f>
        <v/>
      </c>
      <c r="AK5" s="29" t="str">
        <f>IF(AB5="","",O20)</f>
        <v/>
      </c>
      <c r="AL5" s="29" t="str">
        <f t="shared" ref="AL5:AL12" si="1">IF(AB5="","",$E$11)</f>
        <v/>
      </c>
      <c r="AM5" s="29" t="str">
        <f>IF(Q20="","",Q20)</f>
        <v/>
      </c>
      <c r="AN5" s="29" t="str">
        <f>IF(V21="","",V21)</f>
        <v/>
      </c>
      <c r="AO5" s="29" t="str">
        <f>IF(AN5="","",V20)</f>
        <v/>
      </c>
    </row>
    <row r="6" spans="1:41" ht="33" customHeight="1" x14ac:dyDescent="0.2">
      <c r="A6" s="311" t="s">
        <v>48</v>
      </c>
      <c r="B6" s="312"/>
      <c r="C6" s="312"/>
      <c r="D6" s="313"/>
      <c r="E6" s="314" t="str">
        <f>IF(はじめに!B12="","",はじめに!B12)</f>
        <v/>
      </c>
      <c r="F6" s="315"/>
      <c r="G6" s="315"/>
      <c r="H6" s="315"/>
      <c r="I6" s="315"/>
      <c r="J6" s="315"/>
      <c r="K6" s="315"/>
      <c r="L6" s="315"/>
      <c r="M6" s="315"/>
      <c r="N6" s="315"/>
      <c r="O6" s="316"/>
      <c r="P6" s="253" t="s">
        <v>16</v>
      </c>
      <c r="Q6" s="254"/>
      <c r="R6" s="254"/>
      <c r="S6" s="254"/>
      <c r="T6" s="254"/>
      <c r="U6" s="254"/>
      <c r="V6" s="255"/>
      <c r="W6" s="253" t="str">
        <f>IF(はじめに!C10="","",はじめに!C10)</f>
        <v/>
      </c>
      <c r="X6" s="254"/>
      <c r="Y6" s="255"/>
      <c r="AA6" s="31">
        <v>2</v>
      </c>
      <c r="AB6" s="29" t="str">
        <f>IF(B23="","",$AA$4&amp;N22)</f>
        <v/>
      </c>
      <c r="AC6" s="29" t="str">
        <f>IF(AB6="","",B23)</f>
        <v/>
      </c>
      <c r="AD6" s="29" t="str">
        <f>IF(AB6="","",B22)</f>
        <v/>
      </c>
      <c r="AE6" s="29" t="str">
        <f>IF(AB6="","",H22)</f>
        <v/>
      </c>
      <c r="AF6" s="29" t="str">
        <f>IF(AB6="","",$E$5)</f>
        <v/>
      </c>
      <c r="AG6" s="29" t="str">
        <f>IF(AB6="","",$E$4)</f>
        <v/>
      </c>
      <c r="AH6" s="29" t="str">
        <f>IF(AB6="","",$E$6)</f>
        <v/>
      </c>
      <c r="AI6" s="29" t="str">
        <f>IF(AB6="","",$W$6)</f>
        <v/>
      </c>
      <c r="AJ6" s="29" t="str">
        <f>IF(AB6="","",N22)</f>
        <v/>
      </c>
      <c r="AK6" s="29" t="str">
        <f>IF(AB6="","",O22)</f>
        <v/>
      </c>
      <c r="AL6" s="29" t="str">
        <f>IF(AB6="","",$E$11)</f>
        <v/>
      </c>
      <c r="AM6" s="29" t="str">
        <f>IF(Q22="","",Q22)</f>
        <v/>
      </c>
      <c r="AN6" s="29" t="str">
        <f>IF(V23="","",V23)</f>
        <v/>
      </c>
      <c r="AO6" s="29" t="str">
        <f>IF(AN6="","",V22)</f>
        <v/>
      </c>
    </row>
    <row r="7" spans="1:41" ht="18.75" customHeight="1" x14ac:dyDescent="0.2">
      <c r="A7" s="300" t="s">
        <v>20</v>
      </c>
      <c r="B7" s="300"/>
      <c r="C7" s="300"/>
      <c r="D7" s="300"/>
      <c r="E7" s="333" t="str">
        <f>IF(はじめに!C14="","",はじめに!C14)</f>
        <v/>
      </c>
      <c r="F7" s="334"/>
      <c r="G7" s="334"/>
      <c r="H7" s="334"/>
      <c r="I7" s="334"/>
      <c r="J7" s="334"/>
      <c r="K7" s="334"/>
      <c r="L7" s="334"/>
      <c r="M7" s="334"/>
      <c r="N7" s="334"/>
      <c r="O7" s="335"/>
      <c r="P7" s="245" t="s">
        <v>54</v>
      </c>
      <c r="Q7" s="245"/>
      <c r="R7" s="245"/>
      <c r="S7" s="245"/>
      <c r="T7" s="245"/>
      <c r="U7" s="245"/>
      <c r="V7" s="245"/>
      <c r="W7" s="246" t="str">
        <f>IF(はじめに!B15="","",はじめに!B15)</f>
        <v/>
      </c>
      <c r="X7" s="246"/>
      <c r="Y7" s="246"/>
      <c r="AA7" s="29">
        <v>3</v>
      </c>
      <c r="AB7" s="29" t="str">
        <f>IF(B25="","",$AA$4&amp;N24)</f>
        <v/>
      </c>
      <c r="AC7" s="29" t="str">
        <f>IF(AB7="","",B25)</f>
        <v/>
      </c>
      <c r="AD7" s="29" t="str">
        <f>IF(AB7="","",B24)</f>
        <v/>
      </c>
      <c r="AE7" s="29" t="str">
        <f>IF(AB7="","",H24)</f>
        <v/>
      </c>
      <c r="AF7" s="29" t="str">
        <f t="shared" ref="AF7:AF9" si="2">IF(AB7="","",$E$5)</f>
        <v/>
      </c>
      <c r="AG7" s="29" t="str">
        <f t="shared" ref="AG7:AG9" si="3">IF(AB7="","",$E$4)</f>
        <v/>
      </c>
      <c r="AH7" s="29" t="str">
        <f t="shared" ref="AH7:AH9" si="4">IF(AB7="","",$E$6)</f>
        <v/>
      </c>
      <c r="AI7" s="29" t="str">
        <f>IF(AB7="","",$W$6)</f>
        <v/>
      </c>
      <c r="AJ7" s="29" t="str">
        <f>IF(AB7="","",N24)</f>
        <v/>
      </c>
      <c r="AK7" s="29" t="str">
        <f>IF(AB7="","",O24)</f>
        <v/>
      </c>
      <c r="AL7" s="29" t="str">
        <f>IF(AB7="","",$E$11)</f>
        <v/>
      </c>
      <c r="AM7" s="29" t="str">
        <f>IF(Q24="","",Q24)</f>
        <v/>
      </c>
      <c r="AN7" s="29" t="str">
        <f>IF(V25="","",V25)</f>
        <v/>
      </c>
      <c r="AO7" s="29" t="str">
        <f>IF(AN7="","",V24)</f>
        <v/>
      </c>
    </row>
    <row r="8" spans="1:41" ht="15" customHeight="1" x14ac:dyDescent="0.2">
      <c r="A8" s="250" t="s">
        <v>0</v>
      </c>
      <c r="B8" s="251"/>
      <c r="C8" s="251"/>
      <c r="D8" s="252"/>
      <c r="E8" s="256" t="str">
        <f>"〒"&amp;はじめに!B13</f>
        <v>〒</v>
      </c>
      <c r="F8" s="257"/>
      <c r="G8" s="257"/>
      <c r="H8" s="257"/>
      <c r="I8" s="257"/>
      <c r="J8" s="257"/>
      <c r="K8" s="257"/>
      <c r="L8" s="257"/>
      <c r="M8" s="257"/>
      <c r="N8" s="257"/>
      <c r="O8" s="258"/>
      <c r="P8" s="245"/>
      <c r="Q8" s="245"/>
      <c r="R8" s="245"/>
      <c r="S8" s="245"/>
      <c r="T8" s="245"/>
      <c r="U8" s="245"/>
      <c r="V8" s="245"/>
      <c r="W8" s="246"/>
      <c r="X8" s="246"/>
      <c r="Y8" s="246"/>
      <c r="AA8" s="29">
        <v>4</v>
      </c>
      <c r="AB8" s="29" t="str">
        <f>IF(B27="","",$AA$4&amp;N26)</f>
        <v/>
      </c>
      <c r="AC8" s="29" t="str">
        <f>IF(AB8="","",B27)</f>
        <v/>
      </c>
      <c r="AD8" s="29" t="str">
        <f>IF(AB8="","",B26)</f>
        <v/>
      </c>
      <c r="AE8" s="29" t="str">
        <f>IF(AB8="","",H26)</f>
        <v/>
      </c>
      <c r="AF8" s="29" t="str">
        <f t="shared" si="2"/>
        <v/>
      </c>
      <c r="AG8" s="29" t="str">
        <f t="shared" si="3"/>
        <v/>
      </c>
      <c r="AH8" s="29" t="str">
        <f t="shared" si="4"/>
        <v/>
      </c>
      <c r="AI8" s="29" t="str">
        <f>IF(AB8="","",$W$6)</f>
        <v/>
      </c>
      <c r="AJ8" s="29" t="str">
        <f>IF(AB8="","",N26)</f>
        <v/>
      </c>
      <c r="AK8" s="29" t="str">
        <f>IF(AB8="","",O26)</f>
        <v/>
      </c>
      <c r="AL8" s="29" t="str">
        <f>IF(AB8="","",$E$11)</f>
        <v/>
      </c>
      <c r="AM8" s="29" t="str">
        <f>IF(Q26="","",Q26)</f>
        <v/>
      </c>
      <c r="AN8" s="29" t="str">
        <f>IF(V27="","",V27)</f>
        <v/>
      </c>
      <c r="AO8" s="29" t="str">
        <f>IF(AN8="","",V26)</f>
        <v/>
      </c>
    </row>
    <row r="9" spans="1:41" ht="32.25" customHeight="1" x14ac:dyDescent="0.2">
      <c r="A9" s="253"/>
      <c r="B9" s="254"/>
      <c r="C9" s="254"/>
      <c r="D9" s="255"/>
      <c r="E9" s="283" t="str">
        <f>IF(はじめに!B14="","",はじめに!B14)</f>
        <v/>
      </c>
      <c r="F9" s="284"/>
      <c r="G9" s="284"/>
      <c r="H9" s="284"/>
      <c r="I9" s="284"/>
      <c r="J9" s="284"/>
      <c r="K9" s="284"/>
      <c r="L9" s="284"/>
      <c r="M9" s="284"/>
      <c r="N9" s="284"/>
      <c r="O9" s="285"/>
      <c r="P9" s="245" t="s">
        <v>32</v>
      </c>
      <c r="Q9" s="245"/>
      <c r="R9" s="245"/>
      <c r="S9" s="245"/>
      <c r="T9" s="245"/>
      <c r="U9" s="245"/>
      <c r="V9" s="245"/>
      <c r="W9" s="246" t="str">
        <f>IF(はじめに!C15="","",はじめに!C15)</f>
        <v/>
      </c>
      <c r="X9" s="246"/>
      <c r="Y9" s="246"/>
      <c r="AA9" s="29">
        <v>5</v>
      </c>
      <c r="AB9" s="29" t="str">
        <f>IF(B29="","",$AA$4&amp;N28)</f>
        <v/>
      </c>
      <c r="AC9" s="29" t="str">
        <f>IF(AB9="","",B29)</f>
        <v/>
      </c>
      <c r="AD9" s="29" t="str">
        <f>IF(AB9="","",B28)</f>
        <v/>
      </c>
      <c r="AE9" s="29" t="str">
        <f>IF(AB9="","",H28)</f>
        <v/>
      </c>
      <c r="AF9" s="29" t="str">
        <f t="shared" si="2"/>
        <v/>
      </c>
      <c r="AG9" s="29" t="str">
        <f t="shared" si="3"/>
        <v/>
      </c>
      <c r="AH9" s="29" t="str">
        <f t="shared" si="4"/>
        <v/>
      </c>
      <c r="AI9" s="29" t="str">
        <f>IF(AB9="","",$W$6)</f>
        <v/>
      </c>
      <c r="AJ9" s="29" t="str">
        <f>IF(AB9="","",N28)</f>
        <v/>
      </c>
      <c r="AK9" s="29" t="str">
        <f>IF(AB9="","",O28)</f>
        <v/>
      </c>
      <c r="AL9" s="29" t="str">
        <f>IF(AB9="","",$E$11)</f>
        <v/>
      </c>
      <c r="AM9" s="29" t="str">
        <f>IF(Q28="","",Q28)</f>
        <v/>
      </c>
      <c r="AN9" s="29" t="str">
        <f>IF(V29="","",V29)</f>
        <v/>
      </c>
      <c r="AO9" s="29" t="str">
        <f>IF(AN9="","",V28)</f>
        <v/>
      </c>
    </row>
    <row r="10" spans="1:41" ht="23.4" customHeight="1" x14ac:dyDescent="0.2">
      <c r="A10" s="300" t="s">
        <v>20</v>
      </c>
      <c r="B10" s="300"/>
      <c r="C10" s="300"/>
      <c r="D10" s="300"/>
      <c r="E10" s="275"/>
      <c r="F10" s="276"/>
      <c r="G10" s="276"/>
      <c r="H10" s="276"/>
      <c r="I10" s="276"/>
      <c r="J10" s="276"/>
      <c r="K10" s="276"/>
      <c r="L10" s="276"/>
      <c r="M10" s="276"/>
      <c r="N10" s="276"/>
      <c r="O10" s="292"/>
      <c r="P10" s="245" t="s">
        <v>33</v>
      </c>
      <c r="Q10" s="245"/>
      <c r="R10" s="245"/>
      <c r="S10" s="245"/>
      <c r="T10" s="245"/>
      <c r="U10" s="245"/>
      <c r="V10" s="245"/>
      <c r="W10" s="247"/>
      <c r="X10" s="247"/>
      <c r="Y10" s="247"/>
      <c r="AA10" s="29">
        <v>6</v>
      </c>
      <c r="AB10" s="29" t="str">
        <f>IF(B31="","",$AA$4&amp;N30)</f>
        <v/>
      </c>
      <c r="AC10" s="29" t="str">
        <f>IF(AB10="","",B31)</f>
        <v/>
      </c>
      <c r="AD10" s="29" t="str">
        <f>IF(AB10="","",B30)</f>
        <v/>
      </c>
      <c r="AE10" s="29" t="str">
        <f>IF(AB10="","",H30)</f>
        <v/>
      </c>
      <c r="AF10" s="29" t="str">
        <f>IF(AB10="","",$E$5)</f>
        <v/>
      </c>
      <c r="AG10" s="29" t="str">
        <f>IF(AB10="","",$E$4)</f>
        <v/>
      </c>
      <c r="AH10" s="29" t="str">
        <f>IF(AB10="","",$E$6)</f>
        <v/>
      </c>
      <c r="AI10" s="29" t="str">
        <f>IF(AB10="","",$W$6)</f>
        <v/>
      </c>
      <c r="AJ10" s="29" t="str">
        <f>IF(AB10="","",N30)</f>
        <v/>
      </c>
      <c r="AK10" s="29" t="str">
        <f>IF(AB10="","",O30)</f>
        <v/>
      </c>
      <c r="AL10" s="29" t="str">
        <f>IF(AB10="","",$E$11)</f>
        <v/>
      </c>
      <c r="AM10" s="29" t="str">
        <f>IF(Q30="","",Q30)</f>
        <v/>
      </c>
      <c r="AN10" s="29" t="str">
        <f>IF(V31="","",V31)</f>
        <v/>
      </c>
      <c r="AO10" s="29" t="str">
        <f>IF(AN10="","",V30)</f>
        <v/>
      </c>
    </row>
    <row r="11" spans="1:41" ht="24" customHeight="1" x14ac:dyDescent="0.2">
      <c r="A11" s="314" t="s">
        <v>1</v>
      </c>
      <c r="B11" s="315"/>
      <c r="C11" s="315"/>
      <c r="D11" s="316"/>
      <c r="E11" s="269"/>
      <c r="F11" s="270"/>
      <c r="G11" s="270"/>
      <c r="H11" s="270"/>
      <c r="I11" s="270"/>
      <c r="J11" s="270"/>
      <c r="K11" s="270"/>
      <c r="L11" s="270"/>
      <c r="M11" s="270"/>
      <c r="N11" s="270"/>
      <c r="O11" s="271"/>
      <c r="P11" s="245" t="s">
        <v>34</v>
      </c>
      <c r="Q11" s="245"/>
      <c r="R11" s="245"/>
      <c r="S11" s="245"/>
      <c r="T11" s="245"/>
      <c r="U11" s="245"/>
      <c r="V11" s="245"/>
      <c r="W11" s="247"/>
      <c r="X11" s="247"/>
      <c r="Y11" s="247"/>
      <c r="AA11" s="29">
        <v>7</v>
      </c>
      <c r="AB11" s="29" t="str">
        <f>IF(B33="","",$AA$4&amp;N32)</f>
        <v/>
      </c>
      <c r="AC11" s="29" t="str">
        <f>IF(AB11="","",B33)</f>
        <v/>
      </c>
      <c r="AD11" s="29" t="str">
        <f>IF(AB11="","",B32)</f>
        <v/>
      </c>
      <c r="AE11" s="29" t="str">
        <f>IF(AB11="","",H32)</f>
        <v/>
      </c>
      <c r="AF11" s="29" t="str">
        <f>IF(AB11="","",$E$5)</f>
        <v/>
      </c>
      <c r="AG11" s="29" t="str">
        <f>IF(AB11="","",$E$4)</f>
        <v/>
      </c>
      <c r="AH11" s="29" t="str">
        <f>IF(AB11="","",$E$6)</f>
        <v/>
      </c>
      <c r="AI11" s="29" t="str">
        <f>IF(AB11="","",$W$6)</f>
        <v/>
      </c>
      <c r="AJ11" s="29" t="str">
        <f>IF(AB11="","",N32)</f>
        <v/>
      </c>
      <c r="AK11" s="29" t="str">
        <f>IF(AB11="","",O32)</f>
        <v/>
      </c>
      <c r="AL11" s="29" t="str">
        <f>IF(AB11="","",$E$11)</f>
        <v/>
      </c>
      <c r="AM11" s="29" t="str">
        <f>IF(Q32="","",Q32)</f>
        <v/>
      </c>
      <c r="AN11" s="29" t="str">
        <f>IF(V33="","",V33)</f>
        <v/>
      </c>
      <c r="AO11" s="29" t="str">
        <f>IF(AN11="","",V32)</f>
        <v/>
      </c>
    </row>
    <row r="12" spans="1:41" ht="20.25" customHeight="1" x14ac:dyDescent="0.2">
      <c r="A12" s="305" t="s">
        <v>11</v>
      </c>
      <c r="B12" s="306"/>
      <c r="C12" s="306"/>
      <c r="D12" s="307"/>
      <c r="E12" s="259" t="s">
        <v>312</v>
      </c>
      <c r="F12" s="260"/>
      <c r="G12" s="260"/>
      <c r="H12" s="260"/>
      <c r="I12" s="260"/>
      <c r="J12" s="260"/>
      <c r="K12" s="260"/>
      <c r="L12" s="260"/>
      <c r="M12" s="260"/>
      <c r="N12" s="260"/>
      <c r="O12" s="261"/>
      <c r="P12" s="223" t="s">
        <v>37</v>
      </c>
      <c r="Q12" s="240"/>
      <c r="R12" s="240"/>
      <c r="S12" s="240"/>
      <c r="T12" s="240"/>
      <c r="U12" s="240"/>
      <c r="V12" s="240"/>
      <c r="W12" s="224"/>
      <c r="X12" s="341" t="s">
        <v>30</v>
      </c>
      <c r="Y12" s="342"/>
      <c r="AA12" s="29">
        <v>8</v>
      </c>
      <c r="AB12" s="29" t="str">
        <f>IF(B35="","",$AA$4&amp;N34)</f>
        <v/>
      </c>
      <c r="AC12" s="29" t="str">
        <f>IF(AB12="","",B35)</f>
        <v/>
      </c>
      <c r="AD12" s="29" t="str">
        <f>IF(AB12="","",B34)</f>
        <v/>
      </c>
      <c r="AE12" s="29" t="str">
        <f>IF(AB12="","",H34)</f>
        <v/>
      </c>
      <c r="AF12" s="29" t="str">
        <f>IF(AB12="","",$E$5)</f>
        <v/>
      </c>
      <c r="AG12" s="29" t="str">
        <f>IF(AB12="","",$E$4)</f>
        <v/>
      </c>
      <c r="AH12" s="29" t="str">
        <f>IF(AB12="","",$E$6)</f>
        <v/>
      </c>
      <c r="AI12" s="29" t="str">
        <f>IF(AB12="","",$W$6)</f>
        <v/>
      </c>
      <c r="AJ12" s="29" t="str">
        <f>IF(AB12="","",N34)</f>
        <v/>
      </c>
      <c r="AK12" s="29" t="str">
        <f>IF(AB12="","",O34)</f>
        <v/>
      </c>
      <c r="AL12" s="29" t="str">
        <f>IF(AB12="","",$E$11)</f>
        <v/>
      </c>
      <c r="AM12" s="29" t="str">
        <f>IF(Q34="","",Q34)</f>
        <v/>
      </c>
      <c r="AN12" s="29" t="str">
        <f>IF(V35="","",V35)</f>
        <v/>
      </c>
      <c r="AO12" s="29" t="str">
        <f>IF(AN12="","",V34)</f>
        <v/>
      </c>
    </row>
    <row r="13" spans="1:41" ht="27" customHeight="1" x14ac:dyDescent="0.2">
      <c r="A13" s="253"/>
      <c r="B13" s="254"/>
      <c r="C13" s="254"/>
      <c r="D13" s="255"/>
      <c r="E13" s="217"/>
      <c r="F13" s="262"/>
      <c r="G13" s="262"/>
      <c r="H13" s="262"/>
      <c r="I13" s="262"/>
      <c r="J13" s="262"/>
      <c r="K13" s="262"/>
      <c r="L13" s="262"/>
      <c r="M13" s="262"/>
      <c r="N13" s="262"/>
      <c r="O13" s="218"/>
      <c r="P13" s="317"/>
      <c r="Q13" s="340"/>
      <c r="R13" s="340"/>
      <c r="S13" s="340"/>
      <c r="T13" s="340"/>
      <c r="U13" s="340"/>
      <c r="V13" s="340"/>
      <c r="W13" s="318"/>
      <c r="X13" s="317"/>
      <c r="Y13" s="318"/>
      <c r="AA13" s="29">
        <v>9</v>
      </c>
      <c r="AB13" s="29" t="str">
        <f>IF(B37="","",$AA$4&amp;N36)</f>
        <v/>
      </c>
      <c r="AC13" s="29" t="str">
        <f>IF(AB13="","",B37)</f>
        <v/>
      </c>
      <c r="AD13" s="29" t="str">
        <f>IF(AB13="","",B36)</f>
        <v/>
      </c>
      <c r="AE13" s="29" t="str">
        <f>IF(AB13="","",H36)</f>
        <v/>
      </c>
      <c r="AF13" s="29" t="str">
        <f>IF(AB13="","",$E$5)</f>
        <v/>
      </c>
      <c r="AG13" s="29" t="str">
        <f>IF(AB13="","",$E$4)</f>
        <v/>
      </c>
      <c r="AH13" s="29" t="str">
        <f>IF(AB13="","",$E$6)</f>
        <v/>
      </c>
      <c r="AI13" s="29" t="str">
        <f>IF(AB13="","",$W$6)</f>
        <v/>
      </c>
      <c r="AJ13" s="29" t="str">
        <f>IF(AB13="","",N36)</f>
        <v/>
      </c>
      <c r="AK13" s="29" t="str">
        <f>IF(AB13="","",O36)</f>
        <v/>
      </c>
      <c r="AL13" s="29" t="str">
        <f>IF(AB13="","",$E$11)</f>
        <v/>
      </c>
      <c r="AM13" s="29" t="str">
        <f>IF(Q36="","",Q36)</f>
        <v/>
      </c>
      <c r="AN13" s="29" t="str">
        <f>IF(V37="","",V37)</f>
        <v/>
      </c>
      <c r="AO13" s="29" t="str">
        <f>IF(AN13="","",V36)</f>
        <v/>
      </c>
    </row>
    <row r="14" spans="1:41" ht="17.25" customHeight="1" x14ac:dyDescent="0.2">
      <c r="A14" s="336" t="s">
        <v>17</v>
      </c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20.399999999999999" customHeight="1" x14ac:dyDescent="0.2">
      <c r="A15" s="300" t="s">
        <v>20</v>
      </c>
      <c r="B15" s="300"/>
      <c r="C15" s="300"/>
      <c r="D15" s="300"/>
      <c r="E15" s="275"/>
      <c r="F15" s="276"/>
      <c r="G15" s="276"/>
      <c r="H15" s="276"/>
      <c r="I15" s="276"/>
      <c r="J15" s="292"/>
      <c r="K15" s="319" t="s">
        <v>2</v>
      </c>
      <c r="L15" s="263" t="s">
        <v>9</v>
      </c>
      <c r="M15" s="264"/>
      <c r="N15" s="264"/>
      <c r="O15" s="264"/>
      <c r="P15" s="264"/>
      <c r="Q15" s="264"/>
      <c r="R15" s="264"/>
      <c r="S15" s="264"/>
      <c r="T15" s="264"/>
      <c r="U15" s="265"/>
      <c r="V15" s="343" t="s">
        <v>33</v>
      </c>
      <c r="W15" s="343"/>
      <c r="X15" s="344" t="s">
        <v>55</v>
      </c>
      <c r="Y15" s="344"/>
    </row>
    <row r="16" spans="1:41" ht="20.399999999999999" customHeight="1" x14ac:dyDescent="0.2">
      <c r="A16" s="337" t="s">
        <v>46</v>
      </c>
      <c r="B16" s="338"/>
      <c r="C16" s="338"/>
      <c r="D16" s="339"/>
      <c r="E16" s="217"/>
      <c r="F16" s="262"/>
      <c r="G16" s="262"/>
      <c r="H16" s="262"/>
      <c r="I16" s="262"/>
      <c r="J16" s="218"/>
      <c r="K16" s="320"/>
      <c r="L16" s="266"/>
      <c r="M16" s="267"/>
      <c r="N16" s="267"/>
      <c r="O16" s="267"/>
      <c r="P16" s="267"/>
      <c r="Q16" s="267"/>
      <c r="R16" s="267"/>
      <c r="S16" s="267"/>
      <c r="T16" s="267"/>
      <c r="U16" s="268"/>
      <c r="V16" s="245" t="s">
        <v>34</v>
      </c>
      <c r="W16" s="245"/>
      <c r="X16" s="344" t="s">
        <v>56</v>
      </c>
      <c r="Y16" s="344"/>
    </row>
    <row r="17" spans="1:41" ht="8.25" customHeight="1" x14ac:dyDescent="0.2">
      <c r="A17" s="345"/>
      <c r="B17" s="345"/>
      <c r="C17" s="345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7"/>
      <c r="Q17" s="347"/>
      <c r="R17" s="347"/>
      <c r="S17" s="347"/>
      <c r="T17" s="347"/>
      <c r="U17" s="347"/>
      <c r="V17" s="347"/>
      <c r="W17" s="347"/>
      <c r="X17" s="347"/>
      <c r="Y17" s="347"/>
    </row>
    <row r="18" spans="1:41" ht="15" customHeight="1" x14ac:dyDescent="0.2">
      <c r="A18" s="319" t="s">
        <v>5</v>
      </c>
      <c r="B18" s="321" t="s">
        <v>22</v>
      </c>
      <c r="C18" s="322"/>
      <c r="D18" s="322"/>
      <c r="E18" s="322"/>
      <c r="F18" s="322"/>
      <c r="G18" s="322"/>
      <c r="H18" s="323" t="s">
        <v>4</v>
      </c>
      <c r="I18" s="325" t="s">
        <v>43</v>
      </c>
      <c r="J18" s="326"/>
      <c r="K18" s="326"/>
      <c r="L18" s="326"/>
      <c r="M18" s="220"/>
      <c r="N18" s="329" t="s">
        <v>26</v>
      </c>
      <c r="O18" s="214" t="s">
        <v>27</v>
      </c>
      <c r="P18" s="5"/>
      <c r="Q18" s="348" t="s">
        <v>3</v>
      </c>
      <c r="R18" s="349"/>
      <c r="S18" s="349"/>
      <c r="T18" s="350"/>
      <c r="U18" s="351"/>
      <c r="V18" s="321" t="s">
        <v>22</v>
      </c>
      <c r="W18" s="322"/>
      <c r="X18" s="322"/>
      <c r="Y18" s="354"/>
    </row>
    <row r="19" spans="1:41" ht="26.25" customHeight="1" x14ac:dyDescent="0.2">
      <c r="A19" s="320"/>
      <c r="B19" s="355" t="s">
        <v>6</v>
      </c>
      <c r="C19" s="254"/>
      <c r="D19" s="254"/>
      <c r="E19" s="254"/>
      <c r="F19" s="254"/>
      <c r="G19" s="254"/>
      <c r="H19" s="324"/>
      <c r="I19" s="327"/>
      <c r="J19" s="328"/>
      <c r="K19" s="328"/>
      <c r="L19" s="328"/>
      <c r="M19" s="221"/>
      <c r="N19" s="330"/>
      <c r="O19" s="213"/>
      <c r="P19" s="5"/>
      <c r="Q19" s="337"/>
      <c r="R19" s="338"/>
      <c r="S19" s="338"/>
      <c r="T19" s="352"/>
      <c r="U19" s="353"/>
      <c r="V19" s="253" t="s">
        <v>10</v>
      </c>
      <c r="W19" s="254"/>
      <c r="X19" s="254"/>
      <c r="Y19" s="255"/>
    </row>
    <row r="20" spans="1:41" ht="16.8" customHeight="1" x14ac:dyDescent="0.2">
      <c r="A20" s="242">
        <v>1</v>
      </c>
      <c r="B20" s="275"/>
      <c r="C20" s="276"/>
      <c r="D20" s="276"/>
      <c r="E20" s="276"/>
      <c r="F20" s="276"/>
      <c r="G20" s="276"/>
      <c r="H20" s="231"/>
      <c r="I20" s="277"/>
      <c r="J20" s="278"/>
      <c r="K20" s="278"/>
      <c r="L20" s="278"/>
      <c r="M20" s="279"/>
      <c r="N20" s="231"/>
      <c r="O20" s="231"/>
      <c r="P20" s="1"/>
      <c r="Q20" s="286"/>
      <c r="R20" s="287"/>
      <c r="S20" s="287"/>
      <c r="T20" s="287"/>
      <c r="U20" s="288"/>
      <c r="V20" s="275"/>
      <c r="W20" s="276"/>
      <c r="X20" s="276"/>
      <c r="Y20" s="29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27" customHeight="1" x14ac:dyDescent="0.2">
      <c r="A21" s="243"/>
      <c r="B21" s="293"/>
      <c r="C21" s="294"/>
      <c r="D21" s="294"/>
      <c r="E21" s="294"/>
      <c r="F21" s="294"/>
      <c r="G21" s="295"/>
      <c r="H21" s="232"/>
      <c r="I21" s="280"/>
      <c r="J21" s="281"/>
      <c r="K21" s="281"/>
      <c r="L21" s="281"/>
      <c r="M21" s="282"/>
      <c r="N21" s="232"/>
      <c r="O21" s="232"/>
      <c r="P21" s="1"/>
      <c r="Q21" s="289"/>
      <c r="R21" s="290"/>
      <c r="S21" s="290"/>
      <c r="T21" s="290"/>
      <c r="U21" s="291"/>
      <c r="V21" s="269"/>
      <c r="W21" s="270"/>
      <c r="X21" s="270"/>
      <c r="Y21" s="27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6.8" customHeight="1" x14ac:dyDescent="0.2">
      <c r="A22" s="242">
        <v>2</v>
      </c>
      <c r="B22" s="275"/>
      <c r="C22" s="276"/>
      <c r="D22" s="276"/>
      <c r="E22" s="276"/>
      <c r="F22" s="276"/>
      <c r="G22" s="276"/>
      <c r="H22" s="231"/>
      <c r="I22" s="277"/>
      <c r="J22" s="278"/>
      <c r="K22" s="278"/>
      <c r="L22" s="278"/>
      <c r="M22" s="279"/>
      <c r="N22" s="231"/>
      <c r="O22" s="231"/>
      <c r="P22" s="1"/>
      <c r="Q22" s="286"/>
      <c r="R22" s="287"/>
      <c r="S22" s="287"/>
      <c r="T22" s="287"/>
      <c r="U22" s="288"/>
      <c r="V22" s="275"/>
      <c r="W22" s="276"/>
      <c r="X22" s="276"/>
      <c r="Y22" s="292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27" customHeight="1" x14ac:dyDescent="0.2">
      <c r="A23" s="243"/>
      <c r="B23" s="293"/>
      <c r="C23" s="294"/>
      <c r="D23" s="294"/>
      <c r="E23" s="294"/>
      <c r="F23" s="294"/>
      <c r="G23" s="295"/>
      <c r="H23" s="232"/>
      <c r="I23" s="280"/>
      <c r="J23" s="281"/>
      <c r="K23" s="281"/>
      <c r="L23" s="281"/>
      <c r="M23" s="282"/>
      <c r="N23" s="232"/>
      <c r="O23" s="232"/>
      <c r="P23" s="1"/>
      <c r="Q23" s="289"/>
      <c r="R23" s="290"/>
      <c r="S23" s="290"/>
      <c r="T23" s="290"/>
      <c r="U23" s="291"/>
      <c r="V23" s="269"/>
      <c r="W23" s="270"/>
      <c r="X23" s="270"/>
      <c r="Y23" s="27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6.8" customHeight="1" x14ac:dyDescent="0.2">
      <c r="A24" s="242">
        <v>3</v>
      </c>
      <c r="B24" s="275"/>
      <c r="C24" s="276"/>
      <c r="D24" s="276"/>
      <c r="E24" s="276"/>
      <c r="F24" s="276"/>
      <c r="G24" s="276"/>
      <c r="H24" s="231"/>
      <c r="I24" s="277"/>
      <c r="J24" s="278"/>
      <c r="K24" s="278"/>
      <c r="L24" s="278"/>
      <c r="M24" s="279"/>
      <c r="N24" s="231"/>
      <c r="O24" s="231"/>
      <c r="P24" s="1"/>
      <c r="Q24" s="286"/>
      <c r="R24" s="287"/>
      <c r="S24" s="287"/>
      <c r="T24" s="287"/>
      <c r="U24" s="288"/>
      <c r="V24" s="275"/>
      <c r="W24" s="276"/>
      <c r="X24" s="276"/>
      <c r="Y24" s="292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27" customHeight="1" x14ac:dyDescent="0.2">
      <c r="A25" s="243"/>
      <c r="B25" s="293"/>
      <c r="C25" s="294"/>
      <c r="D25" s="294"/>
      <c r="E25" s="294"/>
      <c r="F25" s="294"/>
      <c r="G25" s="295"/>
      <c r="H25" s="232"/>
      <c r="I25" s="280"/>
      <c r="J25" s="281"/>
      <c r="K25" s="281"/>
      <c r="L25" s="281"/>
      <c r="M25" s="282"/>
      <c r="N25" s="232"/>
      <c r="O25" s="232"/>
      <c r="P25" s="1"/>
      <c r="Q25" s="289"/>
      <c r="R25" s="290"/>
      <c r="S25" s="290"/>
      <c r="T25" s="290"/>
      <c r="U25" s="291"/>
      <c r="V25" s="269"/>
      <c r="W25" s="270"/>
      <c r="X25" s="270"/>
      <c r="Y25" s="27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6.8" customHeight="1" x14ac:dyDescent="0.2">
      <c r="A26" s="242">
        <v>4</v>
      </c>
      <c r="B26" s="275"/>
      <c r="C26" s="276"/>
      <c r="D26" s="276"/>
      <c r="E26" s="276"/>
      <c r="F26" s="276"/>
      <c r="G26" s="276"/>
      <c r="H26" s="231"/>
      <c r="I26" s="277"/>
      <c r="J26" s="278"/>
      <c r="K26" s="278"/>
      <c r="L26" s="278"/>
      <c r="M26" s="279"/>
      <c r="N26" s="231"/>
      <c r="O26" s="231"/>
      <c r="P26" s="1"/>
      <c r="Q26" s="286"/>
      <c r="R26" s="287"/>
      <c r="S26" s="287"/>
      <c r="T26" s="287"/>
      <c r="U26" s="288"/>
      <c r="V26" s="275"/>
      <c r="W26" s="276"/>
      <c r="X26" s="276"/>
      <c r="Y26" s="292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27" customHeight="1" x14ac:dyDescent="0.2">
      <c r="A27" s="243"/>
      <c r="B27" s="293"/>
      <c r="C27" s="294"/>
      <c r="D27" s="294"/>
      <c r="E27" s="294"/>
      <c r="F27" s="294"/>
      <c r="G27" s="295"/>
      <c r="H27" s="232"/>
      <c r="I27" s="280"/>
      <c r="J27" s="281"/>
      <c r="K27" s="281"/>
      <c r="L27" s="281"/>
      <c r="M27" s="282"/>
      <c r="N27" s="232"/>
      <c r="O27" s="232"/>
      <c r="P27" s="1"/>
      <c r="Q27" s="289"/>
      <c r="R27" s="290"/>
      <c r="S27" s="290"/>
      <c r="T27" s="290"/>
      <c r="U27" s="291"/>
      <c r="V27" s="269"/>
      <c r="W27" s="270"/>
      <c r="X27" s="270"/>
      <c r="Y27" s="27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6.8" customHeight="1" x14ac:dyDescent="0.2">
      <c r="A28" s="242">
        <v>5</v>
      </c>
      <c r="B28" s="275"/>
      <c r="C28" s="276"/>
      <c r="D28" s="276"/>
      <c r="E28" s="276"/>
      <c r="F28" s="276"/>
      <c r="G28" s="276"/>
      <c r="H28" s="231"/>
      <c r="I28" s="277"/>
      <c r="J28" s="278"/>
      <c r="K28" s="278"/>
      <c r="L28" s="278"/>
      <c r="M28" s="279"/>
      <c r="N28" s="231"/>
      <c r="O28" s="231"/>
      <c r="P28" s="1"/>
      <c r="Q28" s="286"/>
      <c r="R28" s="287"/>
      <c r="S28" s="287"/>
      <c r="T28" s="287"/>
      <c r="U28" s="288"/>
      <c r="V28" s="275"/>
      <c r="W28" s="276"/>
      <c r="X28" s="276"/>
      <c r="Y28" s="292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27" customHeight="1" x14ac:dyDescent="0.2">
      <c r="A29" s="243"/>
      <c r="B29" s="293"/>
      <c r="C29" s="294"/>
      <c r="D29" s="294"/>
      <c r="E29" s="294"/>
      <c r="F29" s="294"/>
      <c r="G29" s="295"/>
      <c r="H29" s="232"/>
      <c r="I29" s="280"/>
      <c r="J29" s="281"/>
      <c r="K29" s="281"/>
      <c r="L29" s="281"/>
      <c r="M29" s="282"/>
      <c r="N29" s="232"/>
      <c r="O29" s="232"/>
      <c r="P29" s="1"/>
      <c r="Q29" s="289"/>
      <c r="R29" s="290"/>
      <c r="S29" s="290"/>
      <c r="T29" s="290"/>
      <c r="U29" s="291"/>
      <c r="V29" s="269"/>
      <c r="W29" s="270"/>
      <c r="X29" s="270"/>
      <c r="Y29" s="27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6.8" customHeight="1" x14ac:dyDescent="0.2">
      <c r="A30" s="242">
        <v>6</v>
      </c>
      <c r="B30" s="275"/>
      <c r="C30" s="276"/>
      <c r="D30" s="276"/>
      <c r="E30" s="276"/>
      <c r="F30" s="276"/>
      <c r="G30" s="276"/>
      <c r="H30" s="231"/>
      <c r="I30" s="277"/>
      <c r="J30" s="278"/>
      <c r="K30" s="278"/>
      <c r="L30" s="278"/>
      <c r="M30" s="279"/>
      <c r="N30" s="231"/>
      <c r="O30" s="231"/>
      <c r="P30" s="1"/>
      <c r="Q30" s="286"/>
      <c r="R30" s="287"/>
      <c r="S30" s="287"/>
      <c r="T30" s="287"/>
      <c r="U30" s="288"/>
      <c r="V30" s="275"/>
      <c r="W30" s="276"/>
      <c r="X30" s="276"/>
      <c r="Y30" s="292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27" customHeight="1" x14ac:dyDescent="0.2">
      <c r="A31" s="243"/>
      <c r="B31" s="293"/>
      <c r="C31" s="294"/>
      <c r="D31" s="294"/>
      <c r="E31" s="294"/>
      <c r="F31" s="294"/>
      <c r="G31" s="295"/>
      <c r="H31" s="232"/>
      <c r="I31" s="280"/>
      <c r="J31" s="281"/>
      <c r="K31" s="281"/>
      <c r="L31" s="281"/>
      <c r="M31" s="282"/>
      <c r="N31" s="232"/>
      <c r="O31" s="232"/>
      <c r="P31" s="1"/>
      <c r="Q31" s="289"/>
      <c r="R31" s="290"/>
      <c r="S31" s="290"/>
      <c r="T31" s="290"/>
      <c r="U31" s="291"/>
      <c r="V31" s="269"/>
      <c r="W31" s="270"/>
      <c r="X31" s="270"/>
      <c r="Y31" s="27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6.8" customHeight="1" x14ac:dyDescent="0.2">
      <c r="A32" s="242">
        <v>7</v>
      </c>
      <c r="B32" s="275"/>
      <c r="C32" s="276"/>
      <c r="D32" s="276"/>
      <c r="E32" s="276"/>
      <c r="F32" s="276"/>
      <c r="G32" s="276"/>
      <c r="H32" s="231"/>
      <c r="I32" s="277"/>
      <c r="J32" s="278"/>
      <c r="K32" s="278"/>
      <c r="L32" s="278"/>
      <c r="M32" s="279"/>
      <c r="N32" s="231"/>
      <c r="O32" s="231"/>
      <c r="P32" s="1"/>
      <c r="Q32" s="286"/>
      <c r="R32" s="287"/>
      <c r="S32" s="287"/>
      <c r="T32" s="287"/>
      <c r="U32" s="288"/>
      <c r="V32" s="275"/>
      <c r="W32" s="276"/>
      <c r="X32" s="276"/>
      <c r="Y32" s="292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2" ht="27" customHeight="1" x14ac:dyDescent="0.2">
      <c r="A33" s="243"/>
      <c r="B33" s="293"/>
      <c r="C33" s="294"/>
      <c r="D33" s="294"/>
      <c r="E33" s="294"/>
      <c r="F33" s="294"/>
      <c r="G33" s="295"/>
      <c r="H33" s="232"/>
      <c r="I33" s="280"/>
      <c r="J33" s="281"/>
      <c r="K33" s="281"/>
      <c r="L33" s="281"/>
      <c r="M33" s="282"/>
      <c r="N33" s="232"/>
      <c r="O33" s="232"/>
      <c r="P33" s="1"/>
      <c r="Q33" s="289"/>
      <c r="R33" s="290"/>
      <c r="S33" s="290"/>
      <c r="T33" s="290"/>
      <c r="U33" s="291"/>
      <c r="V33" s="269"/>
      <c r="W33" s="270"/>
      <c r="X33" s="270"/>
      <c r="Y33" s="27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2" ht="16.8" customHeight="1" x14ac:dyDescent="0.2">
      <c r="A34" s="242">
        <v>8</v>
      </c>
      <c r="B34" s="275"/>
      <c r="C34" s="276"/>
      <c r="D34" s="276"/>
      <c r="E34" s="276"/>
      <c r="F34" s="276"/>
      <c r="G34" s="276"/>
      <c r="H34" s="231"/>
      <c r="I34" s="277"/>
      <c r="J34" s="278"/>
      <c r="K34" s="278"/>
      <c r="L34" s="278"/>
      <c r="M34" s="279"/>
      <c r="N34" s="231"/>
      <c r="O34" s="231"/>
      <c r="P34" s="1"/>
      <c r="Q34" s="286"/>
      <c r="R34" s="287"/>
      <c r="S34" s="287"/>
      <c r="T34" s="287"/>
      <c r="U34" s="288"/>
      <c r="V34" s="275"/>
      <c r="W34" s="276"/>
      <c r="X34" s="276"/>
      <c r="Y34" s="292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27" customHeight="1" x14ac:dyDescent="0.2">
      <c r="A35" s="243"/>
      <c r="B35" s="293"/>
      <c r="C35" s="294"/>
      <c r="D35" s="294"/>
      <c r="E35" s="294"/>
      <c r="F35" s="294"/>
      <c r="G35" s="295"/>
      <c r="H35" s="232"/>
      <c r="I35" s="280"/>
      <c r="J35" s="281"/>
      <c r="K35" s="281"/>
      <c r="L35" s="281"/>
      <c r="M35" s="282"/>
      <c r="N35" s="232"/>
      <c r="O35" s="232"/>
      <c r="P35" s="1"/>
      <c r="Q35" s="289"/>
      <c r="R35" s="290"/>
      <c r="S35" s="290"/>
      <c r="T35" s="290"/>
      <c r="U35" s="291"/>
      <c r="V35" s="269"/>
      <c r="W35" s="270"/>
      <c r="X35" s="270"/>
      <c r="Y35" s="27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6.8" customHeight="1" x14ac:dyDescent="0.2">
      <c r="A36" s="242">
        <v>9</v>
      </c>
      <c r="B36" s="275"/>
      <c r="C36" s="276"/>
      <c r="D36" s="276"/>
      <c r="E36" s="276"/>
      <c r="F36" s="276"/>
      <c r="G36" s="276"/>
      <c r="H36" s="231"/>
      <c r="I36" s="277"/>
      <c r="J36" s="278"/>
      <c r="K36" s="278"/>
      <c r="L36" s="278"/>
      <c r="M36" s="279"/>
      <c r="N36" s="231"/>
      <c r="O36" s="231"/>
      <c r="P36" s="1"/>
      <c r="Q36" s="286"/>
      <c r="R36" s="287"/>
      <c r="S36" s="287"/>
      <c r="T36" s="287"/>
      <c r="U36" s="288"/>
      <c r="V36" s="275"/>
      <c r="W36" s="276"/>
      <c r="X36" s="276"/>
      <c r="Y36" s="292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27" customHeight="1" x14ac:dyDescent="0.2">
      <c r="A37" s="243"/>
      <c r="B37" s="293"/>
      <c r="C37" s="294"/>
      <c r="D37" s="294"/>
      <c r="E37" s="294"/>
      <c r="F37" s="294"/>
      <c r="G37" s="295"/>
      <c r="H37" s="232"/>
      <c r="I37" s="280"/>
      <c r="J37" s="281"/>
      <c r="K37" s="281"/>
      <c r="L37" s="281"/>
      <c r="M37" s="282"/>
      <c r="N37" s="232"/>
      <c r="O37" s="232"/>
      <c r="P37" s="1"/>
      <c r="Q37" s="289"/>
      <c r="R37" s="290"/>
      <c r="S37" s="290"/>
      <c r="T37" s="290"/>
      <c r="U37" s="291"/>
      <c r="V37" s="269"/>
      <c r="W37" s="270"/>
      <c r="X37" s="270"/>
      <c r="Y37" s="271"/>
      <c r="AP37" s="1"/>
    </row>
    <row r="38" spans="1:42" ht="6" customHeight="1" x14ac:dyDescent="0.2">
      <c r="A38" s="9"/>
      <c r="B38" s="5"/>
      <c r="C38" s="5"/>
      <c r="D38" s="5"/>
      <c r="E38" s="5"/>
      <c r="F38" s="5"/>
      <c r="G38" s="5"/>
      <c r="H38" s="8"/>
      <c r="I38" s="8"/>
      <c r="J38" s="8"/>
      <c r="K38" s="8"/>
      <c r="L38" s="8"/>
      <c r="M38" s="8"/>
      <c r="N38" s="1"/>
      <c r="O38" s="1"/>
      <c r="P38" s="1"/>
      <c r="Q38" s="1"/>
      <c r="R38" s="1"/>
      <c r="S38" s="5"/>
      <c r="T38" s="1"/>
      <c r="U38" s="1"/>
      <c r="V38" s="1"/>
      <c r="W38" s="1"/>
      <c r="X38" s="1"/>
      <c r="Y38" s="1"/>
      <c r="AP38" s="1"/>
    </row>
    <row r="39" spans="1:42" s="1" customFormat="1" ht="12.75" customHeight="1" x14ac:dyDescent="0.2">
      <c r="A39" s="272" t="s">
        <v>15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2" s="1" customFormat="1" ht="12.75" customHeight="1" x14ac:dyDescent="0.2">
      <c r="A40" s="273" t="s">
        <v>18</v>
      </c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2" s="1" customFormat="1" ht="12.75" customHeight="1" x14ac:dyDescent="0.2">
      <c r="A41" s="274" t="s">
        <v>52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2" s="1" customFormat="1" ht="12.75" customHeight="1" x14ac:dyDescent="0.2">
      <c r="A42" s="272" t="s">
        <v>51</v>
      </c>
      <c r="B42" s="272"/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2" s="1" customFormat="1" ht="13.5" customHeight="1" x14ac:dyDescent="0.2">
      <c r="A43" s="248" t="s">
        <v>380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2" s="1" customFormat="1" ht="15" customHeight="1" x14ac:dyDescent="0.2">
      <c r="A44" s="249" t="s">
        <v>14</v>
      </c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2" s="1" customFormat="1" ht="15" customHeight="1" x14ac:dyDescent="0.2">
      <c r="A45" s="249" t="s">
        <v>44</v>
      </c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2" s="1" customFormat="1" ht="13.5" customHeight="1" x14ac:dyDescent="0.2">
      <c r="A46" s="249" t="s">
        <v>379</v>
      </c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2" s="1" customFormat="1" ht="22.5" hidden="1" customHeight="1" x14ac:dyDescent="0.2">
      <c r="A47" s="4"/>
      <c r="B47" s="4"/>
      <c r="C47" s="4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2" s="1" customFormat="1" ht="12.75" customHeight="1" x14ac:dyDescent="0.2">
      <c r="O48" s="296">
        <f>はじめに!B27</f>
        <v>0</v>
      </c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s="1" customFormat="1" x14ac:dyDescent="0.2">
      <c r="A49" s="1" t="s">
        <v>19</v>
      </c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s="1" customFormat="1" x14ac:dyDescent="0.2">
      <c r="A50" s="1" t="s">
        <v>45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s="1" customFormat="1" ht="6" customHeight="1" x14ac:dyDescent="0.2"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s="1" customFormat="1" ht="25.5" customHeight="1" x14ac:dyDescent="0.2">
      <c r="A52" s="228" t="str">
        <f>E5&amp;"  代表者　"</f>
        <v xml:space="preserve">  代表者　</v>
      </c>
      <c r="B52" s="228"/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332" t="str">
        <f>IF(はじめに!B16="","",はじめに!B16)</f>
        <v/>
      </c>
      <c r="O52" s="332"/>
      <c r="P52" s="332"/>
      <c r="Q52" s="332"/>
      <c r="R52" s="332"/>
      <c r="S52" s="332"/>
      <c r="T52" s="332"/>
      <c r="U52" s="332"/>
      <c r="V52" s="332"/>
      <c r="W52" s="33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" customHeight="1" x14ac:dyDescent="0.2">
      <c r="A53" s="331"/>
      <c r="B53" s="331"/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</row>
    <row r="55" spans="1:42" ht="13.5" customHeight="1" x14ac:dyDescent="0.2"/>
    <row r="57" spans="1:42" ht="13.5" customHeight="1" x14ac:dyDescent="0.2"/>
  </sheetData>
  <sheetProtection sheet="1" objects="1" scenarios="1"/>
  <mergeCells count="161">
    <mergeCell ref="A6:D6"/>
    <mergeCell ref="E6:O6"/>
    <mergeCell ref="A1:Y1"/>
    <mergeCell ref="N3:Y3"/>
    <mergeCell ref="A4:D4"/>
    <mergeCell ref="E4:O4"/>
    <mergeCell ref="P4:V5"/>
    <mergeCell ref="W4:Y5"/>
    <mergeCell ref="A5:D5"/>
    <mergeCell ref="E5:O5"/>
    <mergeCell ref="P6:V6"/>
    <mergeCell ref="W6:Y6"/>
    <mergeCell ref="A7:D7"/>
    <mergeCell ref="E7:O7"/>
    <mergeCell ref="P7:V8"/>
    <mergeCell ref="W7:Y8"/>
    <mergeCell ref="A8:D9"/>
    <mergeCell ref="E8:O8"/>
    <mergeCell ref="E9:O9"/>
    <mergeCell ref="P9:V9"/>
    <mergeCell ref="W9:Y9"/>
    <mergeCell ref="A12:D13"/>
    <mergeCell ref="E12:O12"/>
    <mergeCell ref="P12:W12"/>
    <mergeCell ref="X12:Y12"/>
    <mergeCell ref="E13:O13"/>
    <mergeCell ref="P13:W13"/>
    <mergeCell ref="X13:Y13"/>
    <mergeCell ref="A10:D10"/>
    <mergeCell ref="E10:O10"/>
    <mergeCell ref="P10:V10"/>
    <mergeCell ref="W10:Y10"/>
    <mergeCell ref="A11:D11"/>
    <mergeCell ref="E11:O11"/>
    <mergeCell ref="P11:V11"/>
    <mergeCell ref="W11:Y11"/>
    <mergeCell ref="A14:Y14"/>
    <mergeCell ref="A15:D15"/>
    <mergeCell ref="E15:J15"/>
    <mergeCell ref="K15:K16"/>
    <mergeCell ref="L15:U15"/>
    <mergeCell ref="V15:W15"/>
    <mergeCell ref="X15:Y15"/>
    <mergeCell ref="A16:D16"/>
    <mergeCell ref="E16:J16"/>
    <mergeCell ref="L16:U16"/>
    <mergeCell ref="V16:W16"/>
    <mergeCell ref="X16:Y16"/>
    <mergeCell ref="A17:Y17"/>
    <mergeCell ref="A18:A19"/>
    <mergeCell ref="B18:G18"/>
    <mergeCell ref="H18:H19"/>
    <mergeCell ref="I18:M19"/>
    <mergeCell ref="N18:N19"/>
    <mergeCell ref="O18:O19"/>
    <mergeCell ref="Q18:U19"/>
    <mergeCell ref="V18:Y18"/>
    <mergeCell ref="B19:G19"/>
    <mergeCell ref="V19:Y19"/>
    <mergeCell ref="A20:A21"/>
    <mergeCell ref="B20:G20"/>
    <mergeCell ref="H20:H21"/>
    <mergeCell ref="I20:M21"/>
    <mergeCell ref="N20:N21"/>
    <mergeCell ref="O20:O21"/>
    <mergeCell ref="Q20:U21"/>
    <mergeCell ref="V20:Y20"/>
    <mergeCell ref="B21:G21"/>
    <mergeCell ref="V21:Y21"/>
    <mergeCell ref="A22:A23"/>
    <mergeCell ref="B22:G22"/>
    <mergeCell ref="H22:H23"/>
    <mergeCell ref="I22:M23"/>
    <mergeCell ref="N22:N23"/>
    <mergeCell ref="O22:O23"/>
    <mergeCell ref="Q22:U23"/>
    <mergeCell ref="V22:Y22"/>
    <mergeCell ref="B23:G23"/>
    <mergeCell ref="V23:Y23"/>
    <mergeCell ref="A24:A25"/>
    <mergeCell ref="B24:G24"/>
    <mergeCell ref="H24:H25"/>
    <mergeCell ref="I24:M25"/>
    <mergeCell ref="N24:N25"/>
    <mergeCell ref="O24:O25"/>
    <mergeCell ref="Q24:U25"/>
    <mergeCell ref="V24:Y24"/>
    <mergeCell ref="B25:G25"/>
    <mergeCell ref="V25:Y25"/>
    <mergeCell ref="A26:A27"/>
    <mergeCell ref="B26:G26"/>
    <mergeCell ref="H26:H27"/>
    <mergeCell ref="I26:M27"/>
    <mergeCell ref="N26:N27"/>
    <mergeCell ref="O26:O27"/>
    <mergeCell ref="Q26:U27"/>
    <mergeCell ref="V26:Y26"/>
    <mergeCell ref="B27:G27"/>
    <mergeCell ref="V27:Y27"/>
    <mergeCell ref="A28:A29"/>
    <mergeCell ref="B28:G28"/>
    <mergeCell ref="H28:H29"/>
    <mergeCell ref="I28:M29"/>
    <mergeCell ref="N28:N29"/>
    <mergeCell ref="O28:O29"/>
    <mergeCell ref="Q28:U29"/>
    <mergeCell ref="V28:Y28"/>
    <mergeCell ref="B29:G29"/>
    <mergeCell ref="V29:Y29"/>
    <mergeCell ref="A30:A31"/>
    <mergeCell ref="B30:G30"/>
    <mergeCell ref="H30:H31"/>
    <mergeCell ref="I30:M31"/>
    <mergeCell ref="N30:N31"/>
    <mergeCell ref="O30:O31"/>
    <mergeCell ref="Q30:U31"/>
    <mergeCell ref="V30:Y30"/>
    <mergeCell ref="B31:G31"/>
    <mergeCell ref="V31:Y31"/>
    <mergeCell ref="A32:A33"/>
    <mergeCell ref="B32:G32"/>
    <mergeCell ref="H32:H33"/>
    <mergeCell ref="I32:M33"/>
    <mergeCell ref="N32:N33"/>
    <mergeCell ref="O32:O33"/>
    <mergeCell ref="Q32:U33"/>
    <mergeCell ref="V32:Y32"/>
    <mergeCell ref="B33:G33"/>
    <mergeCell ref="V33:Y33"/>
    <mergeCell ref="A39:Y39"/>
    <mergeCell ref="A40:Y40"/>
    <mergeCell ref="A41:Y41"/>
    <mergeCell ref="V34:Y34"/>
    <mergeCell ref="B35:G35"/>
    <mergeCell ref="V35:Y35"/>
    <mergeCell ref="A36:A37"/>
    <mergeCell ref="B36:G36"/>
    <mergeCell ref="H36:H37"/>
    <mergeCell ref="I36:M37"/>
    <mergeCell ref="N36:N37"/>
    <mergeCell ref="O36:O37"/>
    <mergeCell ref="Q36:U37"/>
    <mergeCell ref="A34:A35"/>
    <mergeCell ref="B34:G34"/>
    <mergeCell ref="H34:H35"/>
    <mergeCell ref="I34:M35"/>
    <mergeCell ref="N34:N35"/>
    <mergeCell ref="O34:O35"/>
    <mergeCell ref="Q34:U35"/>
    <mergeCell ref="V36:Y36"/>
    <mergeCell ref="B37:G37"/>
    <mergeCell ref="V37:Y37"/>
    <mergeCell ref="A52:M52"/>
    <mergeCell ref="N52:W52"/>
    <mergeCell ref="A53:Y53"/>
    <mergeCell ref="A42:Y42"/>
    <mergeCell ref="A43:Y43"/>
    <mergeCell ref="A44:Y44"/>
    <mergeCell ref="A45:Y45"/>
    <mergeCell ref="A46:Y46"/>
    <mergeCell ref="O48:Y48"/>
  </mergeCells>
  <phoneticPr fontId="2"/>
  <conditionalFormatting sqref="B20:G20">
    <cfRule type="expression" dxfId="41" priority="67">
      <formula>AND(B21&lt;&gt;"",B20="")</formula>
    </cfRule>
  </conditionalFormatting>
  <conditionalFormatting sqref="B22:G22">
    <cfRule type="expression" dxfId="40" priority="61">
      <formula>AND(B23&lt;&gt;"",B22="")</formula>
    </cfRule>
  </conditionalFormatting>
  <conditionalFormatting sqref="B24:G24">
    <cfRule type="expression" dxfId="39" priority="55">
      <formula>AND(B25&lt;&gt;"",B24="")</formula>
    </cfRule>
  </conditionalFormatting>
  <conditionalFormatting sqref="B26:G26">
    <cfRule type="expression" dxfId="38" priority="49">
      <formula>AND(B27&lt;&gt;"",B26="")</formula>
    </cfRule>
  </conditionalFormatting>
  <conditionalFormatting sqref="B28:G28">
    <cfRule type="expression" dxfId="37" priority="43">
      <formula>AND(B29&lt;&gt;"",B28="")</formula>
    </cfRule>
  </conditionalFormatting>
  <conditionalFormatting sqref="B30:G30">
    <cfRule type="expression" dxfId="36" priority="37">
      <formula>AND(B31&lt;&gt;"",B30="")</formula>
    </cfRule>
  </conditionalFormatting>
  <conditionalFormatting sqref="B32:G32">
    <cfRule type="expression" dxfId="35" priority="31">
      <formula>AND(B33&lt;&gt;"",B32="")</formula>
    </cfRule>
  </conditionalFormatting>
  <conditionalFormatting sqref="B34:G34">
    <cfRule type="expression" dxfId="34" priority="25">
      <formula>AND(B35&lt;&gt;"",B34="")</formula>
    </cfRule>
  </conditionalFormatting>
  <conditionalFormatting sqref="B36:G36">
    <cfRule type="expression" dxfId="33" priority="19">
      <formula>AND(B37&lt;&gt;"",B36="")</formula>
    </cfRule>
  </conditionalFormatting>
  <conditionalFormatting sqref="E12">
    <cfRule type="expression" dxfId="32" priority="6">
      <formula>NOT(LEN(E12)=9)</formula>
    </cfRule>
  </conditionalFormatting>
  <conditionalFormatting sqref="E10:O11 E13:W13">
    <cfRule type="containsBlanks" dxfId="31" priority="2">
      <formula>LEN(TRIM(E10))=0</formula>
    </cfRule>
  </conditionalFormatting>
  <conditionalFormatting sqref="H20:H37">
    <cfRule type="expression" dxfId="30" priority="18">
      <formula>AND($B21&lt;&gt;"",H20="")</formula>
    </cfRule>
  </conditionalFormatting>
  <conditionalFormatting sqref="I20:M37">
    <cfRule type="expression" dxfId="29" priority="17">
      <formula>AND(B21&lt;&gt;"",I20="")</formula>
    </cfRule>
  </conditionalFormatting>
  <conditionalFormatting sqref="N20:N37">
    <cfRule type="expression" dxfId="28" priority="16">
      <formula>AND(B21&lt;&gt;"",N20="")</formula>
    </cfRule>
  </conditionalFormatting>
  <conditionalFormatting sqref="O20:O37">
    <cfRule type="expression" dxfId="27" priority="1">
      <formula>AND(B21&lt;&gt;"",O20="")</formula>
    </cfRule>
  </conditionalFormatting>
  <conditionalFormatting sqref="W10:Y11">
    <cfRule type="containsBlanks" dxfId="26" priority="3">
      <formula>LEN(TRIM(W10))=0</formula>
    </cfRule>
  </conditionalFormatting>
  <conditionalFormatting sqref="X13:Y13">
    <cfRule type="expression" dxfId="25" priority="4">
      <formula>AND(P13="部活動指導員",X13="")</formula>
    </cfRule>
  </conditionalFormatting>
  <dataValidations count="3">
    <dataValidation type="list" allowBlank="1" showInputMessage="1" showErrorMessage="1" sqref="N20:N37">
      <formula1>INDIRECT($Z$5)</formula1>
    </dataValidation>
    <dataValidation type="list" allowBlank="1" showInputMessage="1" showErrorMessage="1" sqref="H20:H37">
      <formula1>"3,2,1"</formula1>
    </dataValidation>
    <dataValidation type="list" errorStyle="information" allowBlank="1" showInputMessage="1" promptTitle="備考" prompt="都道府県大会の順位を入力してください。" sqref="O20:O37">
      <formula1>INDIRECT($Z$5)</formula1>
    </dataValidation>
  </dataValidations>
  <printOptions horizontalCentered="1"/>
  <pageMargins left="0.39370078740157483" right="0.39370078740157483" top="0.51181102362204722" bottom="0.51181102362204722" header="0.51181102362204722" footer="0.51181102362204722"/>
  <pageSetup paperSize="9" scale="81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CF8F285-6F3A-4656-AE2C-FA13CE836758}">
            <xm:f>AND(はじめに!$B$23&gt;=A20,B21="")</xm:f>
            <x14:dxf>
              <fill>
                <patternFill>
                  <bgColor rgb="FFFFFF00"/>
                </patternFill>
              </fill>
            </x14:dxf>
          </x14:cfRule>
          <xm:sqref>B21:G21</xm:sqref>
        </x14:conditionalFormatting>
        <x14:conditionalFormatting xmlns:xm="http://schemas.microsoft.com/office/excel/2006/main">
          <x14:cfRule type="expression" priority="14" id="{AE65DDB8-656D-4D6B-9A36-66507470655B}">
            <xm:f>AND(はじめに!$B$23&gt;=A22,B23="")</xm:f>
            <x14:dxf>
              <fill>
                <patternFill>
                  <bgColor rgb="FFFFFF00"/>
                </patternFill>
              </fill>
            </x14:dxf>
          </x14:cfRule>
          <xm:sqref>B23:G23</xm:sqref>
        </x14:conditionalFormatting>
        <x14:conditionalFormatting xmlns:xm="http://schemas.microsoft.com/office/excel/2006/main">
          <x14:cfRule type="expression" priority="13" id="{3E52DE2F-88E8-466C-BE39-71403FF59771}">
            <xm:f>AND(はじめに!$B$23&gt;=A24,B25="")</xm:f>
            <x14:dxf>
              <fill>
                <patternFill>
                  <bgColor rgb="FFFFFF00"/>
                </patternFill>
              </fill>
            </x14:dxf>
          </x14:cfRule>
          <xm:sqref>B25:G25</xm:sqref>
        </x14:conditionalFormatting>
        <x14:conditionalFormatting xmlns:xm="http://schemas.microsoft.com/office/excel/2006/main">
          <x14:cfRule type="expression" priority="12" id="{CCFBF924-2B1E-4DF9-9EBE-C9311AF916F5}">
            <xm:f>AND(はじめに!$B$23&gt;=A26,B27="")</xm:f>
            <x14:dxf>
              <fill>
                <patternFill>
                  <bgColor rgb="FFFFFF00"/>
                </patternFill>
              </fill>
            </x14:dxf>
          </x14:cfRule>
          <xm:sqref>B27:G27</xm:sqref>
        </x14:conditionalFormatting>
        <x14:conditionalFormatting xmlns:xm="http://schemas.microsoft.com/office/excel/2006/main">
          <x14:cfRule type="expression" priority="11" id="{49CB736A-5D04-4F35-A7B7-F265FE2E6EFE}">
            <xm:f>AND(はじめに!$B$23&gt;=A28,B29="")</xm:f>
            <x14:dxf>
              <fill>
                <patternFill>
                  <bgColor rgb="FFFFFF00"/>
                </patternFill>
              </fill>
            </x14:dxf>
          </x14:cfRule>
          <xm:sqref>B29:G29</xm:sqref>
        </x14:conditionalFormatting>
        <x14:conditionalFormatting xmlns:xm="http://schemas.microsoft.com/office/excel/2006/main">
          <x14:cfRule type="expression" priority="10" id="{A56512F2-122E-477E-9E49-53F1B6E6860C}">
            <xm:f>AND(はじめに!$B$23&gt;=A30,B31="")</xm:f>
            <x14:dxf>
              <fill>
                <patternFill>
                  <bgColor rgb="FFFFFF00"/>
                </patternFill>
              </fill>
            </x14:dxf>
          </x14:cfRule>
          <xm:sqref>B31:G31</xm:sqref>
        </x14:conditionalFormatting>
        <x14:conditionalFormatting xmlns:xm="http://schemas.microsoft.com/office/excel/2006/main">
          <x14:cfRule type="expression" priority="9" id="{2FFD3433-A028-420A-90BE-6B50CB2776E2}">
            <xm:f>AND(はじめに!$B$23&gt;=A32,B33="")</xm:f>
            <x14:dxf>
              <fill>
                <patternFill>
                  <bgColor rgb="FFFFFF00"/>
                </patternFill>
              </fill>
            </x14:dxf>
          </x14:cfRule>
          <xm:sqref>B33:G33</xm:sqref>
        </x14:conditionalFormatting>
        <x14:conditionalFormatting xmlns:xm="http://schemas.microsoft.com/office/excel/2006/main">
          <x14:cfRule type="expression" priority="8" id="{E058F3A0-D5DA-4D27-A991-E81DC33F0008}">
            <xm:f>AND(はじめに!$B$23&gt;=A34,B35="")</xm:f>
            <x14:dxf>
              <fill>
                <patternFill>
                  <bgColor rgb="FFFFFF00"/>
                </patternFill>
              </fill>
            </x14:dxf>
          </x14:cfRule>
          <xm:sqref>B35:G35</xm:sqref>
        </x14:conditionalFormatting>
        <x14:conditionalFormatting xmlns:xm="http://schemas.microsoft.com/office/excel/2006/main">
          <x14:cfRule type="expression" priority="7" id="{E07FEFF7-4FCD-4D03-9355-89EB5F5F9C1C}">
            <xm:f>AND(はじめに!$B$23&gt;=A36,B37="")</xm:f>
            <x14:dxf>
              <fill>
                <patternFill>
                  <bgColor rgb="FFFFFF00"/>
                </patternFill>
              </fill>
            </x14:dxf>
          </x14:cfRule>
          <xm:sqref>B37:G37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list!$A$36:$A$40</xm:f>
          </x14:formula1>
          <xm:sqref>Q20:U37 P13:W13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workbookViewId="0">
      <selection activeCell="I13" sqref="I13"/>
    </sheetView>
  </sheetViews>
  <sheetFormatPr defaultRowHeight="13.2" x14ac:dyDescent="0.2"/>
  <cols>
    <col min="1" max="1" width="2.88671875" customWidth="1"/>
    <col min="2" max="2" width="30.77734375" customWidth="1"/>
    <col min="3" max="3" width="20.88671875" customWidth="1"/>
    <col min="4" max="4" width="10.77734375" customWidth="1"/>
    <col min="5" max="5" width="21.5546875" customWidth="1"/>
    <col min="6" max="7" width="2.77734375" customWidth="1"/>
    <col min="8" max="8" width="3.109375" customWidth="1"/>
    <col min="9" max="9" width="64.21875" customWidth="1"/>
  </cols>
  <sheetData>
    <row r="1" spans="1:9" ht="31.2" customHeight="1" x14ac:dyDescent="0.2">
      <c r="A1" s="381" t="s">
        <v>384</v>
      </c>
      <c r="B1" s="381"/>
      <c r="C1" s="381"/>
      <c r="D1" s="381"/>
      <c r="E1" s="381"/>
      <c r="F1" s="381"/>
      <c r="G1" s="381"/>
    </row>
    <row r="2" spans="1:9" x14ac:dyDescent="0.2">
      <c r="A2" s="359"/>
      <c r="B2" t="s">
        <v>363</v>
      </c>
      <c r="G2" s="359"/>
      <c r="I2" s="379" t="s">
        <v>330</v>
      </c>
    </row>
    <row r="3" spans="1:9" ht="13.2" customHeight="1" x14ac:dyDescent="0.2">
      <c r="A3" s="359"/>
      <c r="E3" s="360">
        <f>はじめに!$B$27</f>
        <v>0</v>
      </c>
      <c r="F3" s="360"/>
      <c r="G3" s="359"/>
      <c r="I3" s="379"/>
    </row>
    <row r="4" spans="1:9" x14ac:dyDescent="0.2">
      <c r="A4" s="359"/>
      <c r="G4" s="359"/>
      <c r="I4" s="379"/>
    </row>
    <row r="5" spans="1:9" x14ac:dyDescent="0.2">
      <c r="A5" s="359"/>
      <c r="B5" s="74" t="s">
        <v>364</v>
      </c>
      <c r="G5" s="359"/>
      <c r="I5" s="379"/>
    </row>
    <row r="6" spans="1:9" x14ac:dyDescent="0.2">
      <c r="A6" s="359"/>
      <c r="B6" s="74" t="s">
        <v>331</v>
      </c>
      <c r="G6" s="359"/>
      <c r="I6" s="379"/>
    </row>
    <row r="7" spans="1:9" x14ac:dyDescent="0.2">
      <c r="A7" s="359"/>
      <c r="B7" s="74" t="s">
        <v>332</v>
      </c>
      <c r="G7" s="359"/>
    </row>
    <row r="8" spans="1:9" x14ac:dyDescent="0.2">
      <c r="A8" s="359"/>
      <c r="B8" s="73"/>
      <c r="G8" s="359"/>
      <c r="I8" t="s">
        <v>382</v>
      </c>
    </row>
    <row r="9" spans="1:9" x14ac:dyDescent="0.2">
      <c r="A9" s="359"/>
      <c r="G9" s="359"/>
    </row>
    <row r="10" spans="1:9" ht="14.4" x14ac:dyDescent="0.2">
      <c r="A10" s="359"/>
      <c r="C10" s="75" t="e">
        <f>VLOOKUP(はじめに!$C$10,list!$A$57:$B$103,2,FALSE)</f>
        <v>#N/A</v>
      </c>
      <c r="D10" s="361">
        <f>はじめに!$B$11</f>
        <v>0</v>
      </c>
      <c r="E10" s="361"/>
      <c r="F10" s="361"/>
      <c r="G10" s="359"/>
    </row>
    <row r="11" spans="1:9" ht="14.4" x14ac:dyDescent="0.2">
      <c r="A11" s="359"/>
      <c r="C11" s="72"/>
      <c r="D11" s="72"/>
      <c r="E11" s="72"/>
      <c r="G11" s="359"/>
    </row>
    <row r="12" spans="1:9" ht="14.4" x14ac:dyDescent="0.2">
      <c r="A12" s="359"/>
      <c r="C12" s="72"/>
      <c r="D12" s="166" t="s">
        <v>192</v>
      </c>
      <c r="E12" s="72">
        <f>はじめに!$B$16</f>
        <v>0</v>
      </c>
      <c r="F12" s="42" t="s">
        <v>243</v>
      </c>
      <c r="G12" s="359"/>
    </row>
    <row r="13" spans="1:9" x14ac:dyDescent="0.2">
      <c r="A13" s="359"/>
      <c r="G13" s="359"/>
    </row>
    <row r="14" spans="1:9" ht="14.4" customHeight="1" x14ac:dyDescent="0.2">
      <c r="A14" s="359"/>
      <c r="C14" s="75" t="s">
        <v>193</v>
      </c>
      <c r="D14" s="362">
        <f>はじめに!$B$14</f>
        <v>0</v>
      </c>
      <c r="E14" s="362"/>
      <c r="F14" s="362"/>
      <c r="G14" s="359"/>
    </row>
    <row r="15" spans="1:9" ht="13.8" customHeight="1" x14ac:dyDescent="0.2">
      <c r="A15" s="359"/>
      <c r="C15" s="72"/>
      <c r="D15" s="362"/>
      <c r="E15" s="362"/>
      <c r="F15" s="362"/>
      <c r="G15" s="359"/>
    </row>
    <row r="16" spans="1:9" ht="14.4" x14ac:dyDescent="0.2">
      <c r="A16" s="359"/>
      <c r="C16" s="72"/>
      <c r="D16" s="72"/>
      <c r="E16" s="72"/>
      <c r="G16" s="359"/>
    </row>
    <row r="17" spans="1:9" ht="14.4" x14ac:dyDescent="0.2">
      <c r="A17" s="359"/>
      <c r="C17" s="75" t="s">
        <v>194</v>
      </c>
      <c r="D17" s="361">
        <f>はじめに!$B$15</f>
        <v>0</v>
      </c>
      <c r="E17" s="361"/>
      <c r="G17" s="359"/>
    </row>
    <row r="18" spans="1:9" ht="14.4" x14ac:dyDescent="0.2">
      <c r="A18" s="359"/>
      <c r="C18" s="75"/>
      <c r="D18" s="76"/>
      <c r="E18" s="76"/>
      <c r="G18" s="359"/>
    </row>
    <row r="19" spans="1:9" ht="14.4" x14ac:dyDescent="0.2">
      <c r="A19" s="359"/>
      <c r="C19" s="75"/>
      <c r="D19" s="76"/>
      <c r="E19" s="76"/>
      <c r="G19" s="359"/>
    </row>
    <row r="20" spans="1:9" ht="14.4" x14ac:dyDescent="0.2">
      <c r="A20" s="359"/>
      <c r="C20" s="75" t="s">
        <v>195</v>
      </c>
      <c r="D20" s="361">
        <f>はじめに!$C$15</f>
        <v>0</v>
      </c>
      <c r="E20" s="361"/>
      <c r="G20" s="359"/>
    </row>
    <row r="21" spans="1:9" x14ac:dyDescent="0.2">
      <c r="A21" s="359"/>
      <c r="G21" s="359"/>
    </row>
    <row r="22" spans="1:9" x14ac:dyDescent="0.2">
      <c r="A22" s="359"/>
      <c r="G22" s="359"/>
    </row>
    <row r="23" spans="1:9" x14ac:dyDescent="0.2">
      <c r="A23" s="359"/>
      <c r="G23" s="359"/>
    </row>
    <row r="24" spans="1:9" x14ac:dyDescent="0.2">
      <c r="A24" s="359"/>
      <c r="G24" s="359"/>
    </row>
    <row r="25" spans="1:9" x14ac:dyDescent="0.2">
      <c r="A25" s="359"/>
      <c r="G25" s="359"/>
    </row>
    <row r="26" spans="1:9" x14ac:dyDescent="0.2">
      <c r="A26" s="359"/>
      <c r="G26" s="359"/>
    </row>
    <row r="27" spans="1:9" x14ac:dyDescent="0.2">
      <c r="A27" s="359"/>
      <c r="G27" s="359"/>
    </row>
    <row r="28" spans="1:9" x14ac:dyDescent="0.2">
      <c r="A28" s="359"/>
      <c r="G28" s="359"/>
    </row>
    <row r="29" spans="1:9" ht="16.2" x14ac:dyDescent="0.2">
      <c r="A29" s="359"/>
      <c r="B29" s="363" t="s">
        <v>185</v>
      </c>
      <c r="C29" s="363"/>
      <c r="D29" s="363"/>
      <c r="E29" s="363"/>
      <c r="F29" s="363"/>
      <c r="G29" s="359"/>
      <c r="H29" s="71"/>
      <c r="I29" s="71"/>
    </row>
    <row r="30" spans="1:9" x14ac:dyDescent="0.2">
      <c r="A30" s="359"/>
      <c r="G30" s="359"/>
    </row>
    <row r="31" spans="1:9" ht="40.799999999999997" customHeight="1" x14ac:dyDescent="0.2">
      <c r="A31" s="359"/>
      <c r="B31" s="362" t="s">
        <v>320</v>
      </c>
      <c r="C31" s="362"/>
      <c r="D31" s="362"/>
      <c r="E31" s="362"/>
      <c r="F31" s="362"/>
      <c r="G31" s="359"/>
      <c r="H31" s="70"/>
      <c r="I31" s="70"/>
    </row>
    <row r="32" spans="1:9" ht="40.799999999999997" customHeight="1" x14ac:dyDescent="0.2">
      <c r="A32" s="359"/>
      <c r="B32" s="69"/>
      <c r="C32" s="69"/>
      <c r="D32" s="69"/>
      <c r="E32" s="69"/>
      <c r="F32" s="70"/>
      <c r="G32" s="359"/>
      <c r="H32" s="70"/>
      <c r="I32" s="70"/>
    </row>
    <row r="33" spans="1:9" ht="13.8" thickBot="1" x14ac:dyDescent="0.25">
      <c r="A33" s="359"/>
      <c r="G33" s="359"/>
    </row>
    <row r="34" spans="1:9" ht="22.2" customHeight="1" x14ac:dyDescent="0.2">
      <c r="A34" s="359"/>
      <c r="B34" s="66" t="s">
        <v>186</v>
      </c>
      <c r="C34" s="364" t="str">
        <f>PHONETIC(C35)</f>
        <v/>
      </c>
      <c r="D34" s="365"/>
      <c r="E34" s="365"/>
      <c r="F34" s="366"/>
      <c r="G34" s="359"/>
    </row>
    <row r="35" spans="1:9" ht="34.200000000000003" customHeight="1" thickBot="1" x14ac:dyDescent="0.25">
      <c r="A35" s="359"/>
      <c r="B35" s="67" t="s">
        <v>187</v>
      </c>
      <c r="C35" s="367"/>
      <c r="D35" s="368"/>
      <c r="E35" s="368"/>
      <c r="F35" s="369"/>
      <c r="G35" s="359"/>
    </row>
    <row r="36" spans="1:9" ht="43.2" customHeight="1" thickBot="1" x14ac:dyDescent="0.25">
      <c r="A36" s="359"/>
      <c r="B36" s="67" t="s">
        <v>188</v>
      </c>
      <c r="C36" s="112"/>
      <c r="D36" s="77" t="s">
        <v>191</v>
      </c>
      <c r="E36" s="370"/>
      <c r="F36" s="371"/>
      <c r="G36" s="359"/>
    </row>
    <row r="37" spans="1:9" ht="46.2" customHeight="1" thickBot="1" x14ac:dyDescent="0.25">
      <c r="A37" s="359"/>
      <c r="B37" s="67" t="s">
        <v>189</v>
      </c>
      <c r="C37" s="372"/>
      <c r="D37" s="373"/>
      <c r="E37" s="373"/>
      <c r="F37" s="374"/>
      <c r="G37" s="359"/>
    </row>
    <row r="38" spans="1:9" ht="73.8" customHeight="1" thickBot="1" x14ac:dyDescent="0.25">
      <c r="A38" s="359"/>
      <c r="B38" s="67" t="s">
        <v>190</v>
      </c>
      <c r="C38" s="375"/>
      <c r="D38" s="376"/>
      <c r="E38" s="376"/>
      <c r="F38" s="377"/>
      <c r="G38" s="359"/>
    </row>
    <row r="39" spans="1:9" x14ac:dyDescent="0.2">
      <c r="A39" s="359"/>
      <c r="B39" s="378"/>
      <c r="C39" s="378"/>
      <c r="D39" s="378"/>
      <c r="E39" s="378"/>
      <c r="F39" s="378"/>
      <c r="G39" s="359"/>
    </row>
    <row r="40" spans="1:9" ht="18" customHeight="1" x14ac:dyDescent="0.2">
      <c r="A40" s="358" t="s">
        <v>323</v>
      </c>
      <c r="B40" s="358"/>
      <c r="C40" s="358"/>
      <c r="D40" s="358"/>
      <c r="E40" s="358"/>
      <c r="F40" s="358"/>
      <c r="G40" s="358"/>
    </row>
    <row r="41" spans="1:9" x14ac:dyDescent="0.2">
      <c r="A41" s="359"/>
      <c r="B41" t="s">
        <v>363</v>
      </c>
      <c r="G41" s="359"/>
      <c r="I41" s="78"/>
    </row>
    <row r="42" spans="1:9" ht="13.2" customHeight="1" x14ac:dyDescent="0.2">
      <c r="A42" s="359"/>
      <c r="E42" s="360">
        <f>はじめに!$B$27</f>
        <v>0</v>
      </c>
      <c r="F42" s="360"/>
      <c r="G42" s="359"/>
      <c r="I42" s="78"/>
    </row>
    <row r="43" spans="1:9" x14ac:dyDescent="0.2">
      <c r="A43" s="359"/>
      <c r="G43" s="359"/>
      <c r="I43" s="79"/>
    </row>
    <row r="44" spans="1:9" x14ac:dyDescent="0.2">
      <c r="A44" s="359"/>
      <c r="B44" s="74" t="s">
        <v>364</v>
      </c>
      <c r="G44" s="359"/>
      <c r="I44" s="79"/>
    </row>
    <row r="45" spans="1:9" x14ac:dyDescent="0.2">
      <c r="A45" s="359"/>
      <c r="B45" s="74" t="s">
        <v>331</v>
      </c>
      <c r="G45" s="359"/>
      <c r="I45" s="79"/>
    </row>
    <row r="46" spans="1:9" x14ac:dyDescent="0.2">
      <c r="A46" s="359"/>
      <c r="B46" s="74" t="s">
        <v>332</v>
      </c>
      <c r="G46" s="359"/>
      <c r="I46" s="79"/>
    </row>
    <row r="47" spans="1:9" ht="16.2" x14ac:dyDescent="0.2">
      <c r="A47" s="359"/>
      <c r="B47" s="73"/>
      <c r="G47" s="359"/>
      <c r="I47" s="65"/>
    </row>
    <row r="48" spans="1:9" ht="13.8" x14ac:dyDescent="0.2">
      <c r="A48" s="359"/>
      <c r="G48" s="359"/>
      <c r="I48" s="64"/>
    </row>
    <row r="49" spans="1:9" ht="14.4" x14ac:dyDescent="0.2">
      <c r="A49" s="359"/>
      <c r="C49" s="75" t="e">
        <f>VLOOKUP(はじめに!$C$10,list!$A$57:$B$103,2,FALSE)</f>
        <v>#N/A</v>
      </c>
      <c r="D49" s="361">
        <f>はじめに!$B$11</f>
        <v>0</v>
      </c>
      <c r="E49" s="361"/>
      <c r="F49" s="361"/>
      <c r="G49" s="359"/>
      <c r="I49" s="78"/>
    </row>
    <row r="50" spans="1:9" ht="14.4" x14ac:dyDescent="0.2">
      <c r="A50" s="359"/>
      <c r="C50" s="72"/>
      <c r="D50" s="72"/>
      <c r="E50" s="72"/>
      <c r="G50" s="359"/>
      <c r="I50" s="64"/>
    </row>
    <row r="51" spans="1:9" ht="14.4" x14ac:dyDescent="0.2">
      <c r="A51" s="359"/>
      <c r="C51" s="72"/>
      <c r="D51" s="166" t="s">
        <v>192</v>
      </c>
      <c r="E51" s="72">
        <f>はじめに!$B$16</f>
        <v>0</v>
      </c>
      <c r="F51" s="42" t="s">
        <v>243</v>
      </c>
      <c r="G51" s="359"/>
      <c r="I51" s="78"/>
    </row>
    <row r="52" spans="1:9" x14ac:dyDescent="0.2">
      <c r="A52" s="359"/>
      <c r="G52" s="359"/>
      <c r="I52" s="78"/>
    </row>
    <row r="53" spans="1:9" ht="14.4" customHeight="1" x14ac:dyDescent="0.2">
      <c r="A53" s="359"/>
      <c r="C53" s="75" t="s">
        <v>193</v>
      </c>
      <c r="D53" s="362">
        <f>はじめに!$B$14</f>
        <v>0</v>
      </c>
      <c r="E53" s="362"/>
      <c r="F53" s="362"/>
      <c r="G53" s="359"/>
      <c r="I53" s="80"/>
    </row>
    <row r="54" spans="1:9" ht="13.8" customHeight="1" x14ac:dyDescent="0.2">
      <c r="A54" s="359"/>
      <c r="C54" s="72"/>
      <c r="D54" s="362"/>
      <c r="E54" s="362"/>
      <c r="F54" s="362"/>
      <c r="G54" s="359"/>
      <c r="I54" s="80"/>
    </row>
    <row r="55" spans="1:9" ht="14.4" x14ac:dyDescent="0.2">
      <c r="A55" s="359"/>
      <c r="C55" s="72"/>
      <c r="D55" s="72"/>
      <c r="E55" s="72"/>
      <c r="G55" s="359"/>
      <c r="I55" s="80"/>
    </row>
    <row r="56" spans="1:9" ht="14.4" x14ac:dyDescent="0.2">
      <c r="A56" s="359"/>
      <c r="C56" s="75" t="s">
        <v>194</v>
      </c>
      <c r="D56" s="361">
        <f>はじめに!$B$15</f>
        <v>0</v>
      </c>
      <c r="E56" s="361"/>
      <c r="G56" s="359"/>
      <c r="I56" s="78"/>
    </row>
    <row r="57" spans="1:9" ht="14.4" x14ac:dyDescent="0.2">
      <c r="A57" s="359"/>
      <c r="C57" s="75"/>
      <c r="D57" s="76"/>
      <c r="E57" s="76"/>
      <c r="G57" s="359"/>
      <c r="I57" s="78"/>
    </row>
    <row r="58" spans="1:9" ht="14.4" x14ac:dyDescent="0.2">
      <c r="A58" s="359"/>
      <c r="C58" s="75"/>
      <c r="D58" s="76"/>
      <c r="E58" s="76"/>
      <c r="G58" s="359"/>
      <c r="I58" s="78"/>
    </row>
    <row r="59" spans="1:9" ht="14.4" x14ac:dyDescent="0.2">
      <c r="A59" s="359"/>
      <c r="C59" s="75" t="s">
        <v>195</v>
      </c>
      <c r="D59" s="361">
        <f>はじめに!$C$15</f>
        <v>0</v>
      </c>
      <c r="E59" s="361"/>
      <c r="G59" s="359"/>
      <c r="I59" s="78"/>
    </row>
    <row r="60" spans="1:9" x14ac:dyDescent="0.2">
      <c r="A60" s="359"/>
      <c r="G60" s="359"/>
      <c r="I60" s="78"/>
    </row>
    <row r="61" spans="1:9" ht="13.8" thickBot="1" x14ac:dyDescent="0.25">
      <c r="A61" s="359"/>
      <c r="G61" s="359"/>
      <c r="I61" s="78"/>
    </row>
    <row r="62" spans="1:9" x14ac:dyDescent="0.2">
      <c r="A62" s="359"/>
      <c r="G62" s="359"/>
      <c r="I62" s="81"/>
    </row>
    <row r="63" spans="1:9" ht="13.8" thickBot="1" x14ac:dyDescent="0.25">
      <c r="A63" s="359"/>
      <c r="G63" s="359"/>
      <c r="I63" s="82"/>
    </row>
    <row r="64" spans="1:9" x14ac:dyDescent="0.2">
      <c r="A64" s="359"/>
      <c r="G64" s="359"/>
      <c r="I64" s="78"/>
    </row>
    <row r="65" spans="1:9" x14ac:dyDescent="0.2">
      <c r="A65" s="359"/>
      <c r="G65" s="359"/>
      <c r="I65" s="78"/>
    </row>
    <row r="66" spans="1:9" x14ac:dyDescent="0.2">
      <c r="A66" s="359"/>
      <c r="G66" s="359"/>
    </row>
    <row r="67" spans="1:9" x14ac:dyDescent="0.2">
      <c r="A67" s="359"/>
      <c r="G67" s="359"/>
    </row>
    <row r="68" spans="1:9" ht="16.2" x14ac:dyDescent="0.2">
      <c r="A68" s="359"/>
      <c r="B68" s="363" t="s">
        <v>185</v>
      </c>
      <c r="C68" s="363"/>
      <c r="D68" s="363"/>
      <c r="E68" s="363"/>
      <c r="F68" s="363"/>
      <c r="G68" s="359"/>
      <c r="H68" s="71"/>
      <c r="I68" s="71"/>
    </row>
    <row r="69" spans="1:9" x14ac:dyDescent="0.2">
      <c r="A69" s="359"/>
      <c r="G69" s="359"/>
    </row>
    <row r="70" spans="1:9" ht="40.799999999999997" customHeight="1" x14ac:dyDescent="0.2">
      <c r="A70" s="359"/>
      <c r="B70" s="362" t="s">
        <v>320</v>
      </c>
      <c r="C70" s="362"/>
      <c r="D70" s="362"/>
      <c r="E70" s="362"/>
      <c r="F70" s="362"/>
      <c r="G70" s="359"/>
      <c r="H70" s="70"/>
      <c r="I70" s="70"/>
    </row>
    <row r="71" spans="1:9" ht="40.799999999999997" customHeight="1" x14ac:dyDescent="0.2">
      <c r="A71" s="359"/>
      <c r="B71" s="69"/>
      <c r="C71" s="69"/>
      <c r="D71" s="69"/>
      <c r="E71" s="69"/>
      <c r="F71" s="70"/>
      <c r="G71" s="359"/>
      <c r="H71" s="70"/>
      <c r="I71" s="70"/>
    </row>
    <row r="72" spans="1:9" ht="13.8" thickBot="1" x14ac:dyDescent="0.25">
      <c r="A72" s="359"/>
      <c r="G72" s="359"/>
    </row>
    <row r="73" spans="1:9" ht="22.2" customHeight="1" x14ac:dyDescent="0.2">
      <c r="A73" s="359"/>
      <c r="B73" s="66" t="s">
        <v>186</v>
      </c>
      <c r="C73" s="364" t="str">
        <f>PHONETIC(C74)</f>
        <v/>
      </c>
      <c r="D73" s="365"/>
      <c r="E73" s="365"/>
      <c r="F73" s="366"/>
      <c r="G73" s="359"/>
    </row>
    <row r="74" spans="1:9" ht="34.200000000000003" customHeight="1" thickBot="1" x14ac:dyDescent="0.25">
      <c r="A74" s="359"/>
      <c r="B74" s="67" t="s">
        <v>187</v>
      </c>
      <c r="C74" s="367"/>
      <c r="D74" s="368"/>
      <c r="E74" s="368"/>
      <c r="F74" s="369"/>
      <c r="G74" s="359"/>
    </row>
    <row r="75" spans="1:9" ht="43.2" customHeight="1" thickBot="1" x14ac:dyDescent="0.25">
      <c r="A75" s="359"/>
      <c r="B75" s="67" t="s">
        <v>188</v>
      </c>
      <c r="C75" s="112"/>
      <c r="D75" s="77" t="s">
        <v>191</v>
      </c>
      <c r="E75" s="370"/>
      <c r="F75" s="371"/>
      <c r="G75" s="359"/>
    </row>
    <row r="76" spans="1:9" ht="46.2" customHeight="1" thickBot="1" x14ac:dyDescent="0.25">
      <c r="A76" s="359"/>
      <c r="B76" s="67" t="s">
        <v>189</v>
      </c>
      <c r="C76" s="372"/>
      <c r="D76" s="373"/>
      <c r="E76" s="373"/>
      <c r="F76" s="374"/>
      <c r="G76" s="359"/>
    </row>
    <row r="77" spans="1:9" ht="73.8" customHeight="1" thickBot="1" x14ac:dyDescent="0.25">
      <c r="A77" s="359"/>
      <c r="B77" s="67" t="s">
        <v>190</v>
      </c>
      <c r="C77" s="375"/>
      <c r="D77" s="376"/>
      <c r="E77" s="376"/>
      <c r="F77" s="377"/>
      <c r="G77" s="359"/>
    </row>
    <row r="78" spans="1:9" x14ac:dyDescent="0.2">
      <c r="A78" s="359"/>
      <c r="B78" s="378"/>
      <c r="C78" s="378"/>
      <c r="D78" s="378"/>
      <c r="E78" s="378"/>
      <c r="F78" s="378"/>
      <c r="G78" s="359"/>
    </row>
    <row r="79" spans="1:9" ht="18" customHeight="1" x14ac:dyDescent="0.2">
      <c r="A79" s="358" t="s">
        <v>324</v>
      </c>
      <c r="B79" s="358"/>
      <c r="C79" s="358"/>
      <c r="D79" s="358"/>
      <c r="E79" s="358"/>
      <c r="F79" s="358"/>
      <c r="G79" s="358"/>
    </row>
    <row r="80" spans="1:9" x14ac:dyDescent="0.2">
      <c r="A80" s="359"/>
      <c r="B80" t="s">
        <v>363</v>
      </c>
      <c r="G80" s="359"/>
      <c r="I80" s="78"/>
    </row>
    <row r="81" spans="1:9" ht="13.2" customHeight="1" x14ac:dyDescent="0.2">
      <c r="A81" s="359"/>
      <c r="E81" s="360">
        <f>はじめに!$B$27</f>
        <v>0</v>
      </c>
      <c r="F81" s="360"/>
      <c r="G81" s="359"/>
      <c r="I81" s="78"/>
    </row>
    <row r="82" spans="1:9" x14ac:dyDescent="0.2">
      <c r="A82" s="359"/>
      <c r="G82" s="359"/>
      <c r="I82" s="79"/>
    </row>
    <row r="83" spans="1:9" x14ac:dyDescent="0.2">
      <c r="A83" s="359"/>
      <c r="B83" s="74" t="s">
        <v>364</v>
      </c>
      <c r="G83" s="359"/>
      <c r="I83" s="79"/>
    </row>
    <row r="84" spans="1:9" x14ac:dyDescent="0.2">
      <c r="A84" s="359"/>
      <c r="B84" s="74" t="s">
        <v>331</v>
      </c>
      <c r="G84" s="359"/>
      <c r="I84" s="79"/>
    </row>
    <row r="85" spans="1:9" x14ac:dyDescent="0.2">
      <c r="A85" s="359"/>
      <c r="B85" s="74" t="s">
        <v>332</v>
      </c>
      <c r="G85" s="359"/>
      <c r="I85" s="79"/>
    </row>
    <row r="86" spans="1:9" ht="16.2" x14ac:dyDescent="0.2">
      <c r="A86" s="359"/>
      <c r="B86" s="73"/>
      <c r="G86" s="359"/>
      <c r="I86" s="65"/>
    </row>
    <row r="87" spans="1:9" ht="13.8" x14ac:dyDescent="0.2">
      <c r="A87" s="359"/>
      <c r="G87" s="359"/>
      <c r="I87" s="64"/>
    </row>
    <row r="88" spans="1:9" ht="14.4" x14ac:dyDescent="0.2">
      <c r="A88" s="359"/>
      <c r="C88" s="75" t="e">
        <f>VLOOKUP(はじめに!$C$10,list!$A$57:$B$103,2,FALSE)</f>
        <v>#N/A</v>
      </c>
      <c r="D88" s="361">
        <f>はじめに!$B$11</f>
        <v>0</v>
      </c>
      <c r="E88" s="361"/>
      <c r="F88" s="361"/>
      <c r="G88" s="359"/>
      <c r="I88" s="78"/>
    </row>
    <row r="89" spans="1:9" ht="14.4" x14ac:dyDescent="0.2">
      <c r="A89" s="359"/>
      <c r="C89" s="72"/>
      <c r="D89" s="72"/>
      <c r="E89" s="72"/>
      <c r="G89" s="359"/>
      <c r="I89" s="64"/>
    </row>
    <row r="90" spans="1:9" ht="14.4" x14ac:dyDescent="0.2">
      <c r="A90" s="359"/>
      <c r="C90" s="72"/>
      <c r="D90" s="166" t="s">
        <v>192</v>
      </c>
      <c r="E90" s="72">
        <f>はじめに!$B$16</f>
        <v>0</v>
      </c>
      <c r="F90" s="42" t="s">
        <v>243</v>
      </c>
      <c r="G90" s="359"/>
      <c r="I90" s="78"/>
    </row>
    <row r="91" spans="1:9" x14ac:dyDescent="0.2">
      <c r="A91" s="359"/>
      <c r="G91" s="359"/>
      <c r="I91" s="78"/>
    </row>
    <row r="92" spans="1:9" ht="14.4" customHeight="1" x14ac:dyDescent="0.2">
      <c r="A92" s="359"/>
      <c r="C92" s="75" t="s">
        <v>193</v>
      </c>
      <c r="D92" s="362">
        <f>はじめに!$B$14</f>
        <v>0</v>
      </c>
      <c r="E92" s="362"/>
      <c r="F92" s="362"/>
      <c r="G92" s="359"/>
      <c r="I92" s="80"/>
    </row>
    <row r="93" spans="1:9" ht="13.8" customHeight="1" x14ac:dyDescent="0.2">
      <c r="A93" s="359"/>
      <c r="C93" s="72"/>
      <c r="D93" s="362"/>
      <c r="E93" s="362"/>
      <c r="F93" s="362"/>
      <c r="G93" s="359"/>
      <c r="I93" s="80"/>
    </row>
    <row r="94" spans="1:9" ht="14.4" x14ac:dyDescent="0.2">
      <c r="A94" s="359"/>
      <c r="C94" s="72"/>
      <c r="D94" s="72"/>
      <c r="E94" s="72"/>
      <c r="G94" s="359"/>
      <c r="I94" s="80"/>
    </row>
    <row r="95" spans="1:9" ht="14.4" x14ac:dyDescent="0.2">
      <c r="A95" s="359"/>
      <c r="C95" s="75" t="s">
        <v>194</v>
      </c>
      <c r="D95" s="361">
        <f>はじめに!$B$15</f>
        <v>0</v>
      </c>
      <c r="E95" s="361"/>
      <c r="G95" s="359"/>
      <c r="I95" s="78"/>
    </row>
    <row r="96" spans="1:9" ht="14.4" x14ac:dyDescent="0.2">
      <c r="A96" s="359"/>
      <c r="C96" s="75"/>
      <c r="D96" s="76"/>
      <c r="E96" s="76"/>
      <c r="G96" s="359"/>
      <c r="I96" s="78"/>
    </row>
    <row r="97" spans="1:9" ht="14.4" x14ac:dyDescent="0.2">
      <c r="A97" s="359"/>
      <c r="C97" s="75"/>
      <c r="D97" s="76"/>
      <c r="E97" s="76"/>
      <c r="G97" s="359"/>
      <c r="I97" s="78"/>
    </row>
    <row r="98" spans="1:9" ht="14.4" x14ac:dyDescent="0.2">
      <c r="A98" s="359"/>
      <c r="C98" s="75" t="s">
        <v>195</v>
      </c>
      <c r="D98" s="361">
        <f>はじめに!$C$15</f>
        <v>0</v>
      </c>
      <c r="E98" s="361"/>
      <c r="G98" s="359"/>
      <c r="I98" s="78"/>
    </row>
    <row r="99" spans="1:9" x14ac:dyDescent="0.2">
      <c r="A99" s="359"/>
      <c r="G99" s="359"/>
      <c r="I99" s="78"/>
    </row>
    <row r="100" spans="1:9" ht="13.8" thickBot="1" x14ac:dyDescent="0.25">
      <c r="A100" s="359"/>
      <c r="G100" s="359"/>
      <c r="I100" s="78"/>
    </row>
    <row r="101" spans="1:9" x14ac:dyDescent="0.2">
      <c r="A101" s="359"/>
      <c r="G101" s="359"/>
      <c r="I101" s="81"/>
    </row>
    <row r="102" spans="1:9" ht="13.8" thickBot="1" x14ac:dyDescent="0.25">
      <c r="A102" s="359"/>
      <c r="G102" s="359"/>
      <c r="I102" s="82"/>
    </row>
    <row r="103" spans="1:9" x14ac:dyDescent="0.2">
      <c r="A103" s="359"/>
      <c r="G103" s="359"/>
      <c r="I103" s="78"/>
    </row>
    <row r="104" spans="1:9" x14ac:dyDescent="0.2">
      <c r="A104" s="359"/>
      <c r="G104" s="359"/>
      <c r="I104" s="78"/>
    </row>
    <row r="105" spans="1:9" x14ac:dyDescent="0.2">
      <c r="A105" s="359"/>
      <c r="G105" s="359"/>
    </row>
    <row r="106" spans="1:9" x14ac:dyDescent="0.2">
      <c r="A106" s="359"/>
      <c r="G106" s="359"/>
    </row>
    <row r="107" spans="1:9" ht="16.2" x14ac:dyDescent="0.2">
      <c r="A107" s="359"/>
      <c r="B107" s="363" t="s">
        <v>185</v>
      </c>
      <c r="C107" s="363"/>
      <c r="D107" s="363"/>
      <c r="E107" s="363"/>
      <c r="F107" s="363"/>
      <c r="G107" s="359"/>
      <c r="H107" s="71"/>
      <c r="I107" s="71"/>
    </row>
    <row r="108" spans="1:9" x14ac:dyDescent="0.2">
      <c r="A108" s="359"/>
      <c r="G108" s="359"/>
    </row>
    <row r="109" spans="1:9" ht="40.799999999999997" customHeight="1" x14ac:dyDescent="0.2">
      <c r="A109" s="359"/>
      <c r="B109" s="362" t="s">
        <v>320</v>
      </c>
      <c r="C109" s="362"/>
      <c r="D109" s="362"/>
      <c r="E109" s="362"/>
      <c r="F109" s="362"/>
      <c r="G109" s="359"/>
      <c r="H109" s="70"/>
      <c r="I109" s="70"/>
    </row>
    <row r="110" spans="1:9" ht="40.799999999999997" customHeight="1" x14ac:dyDescent="0.2">
      <c r="A110" s="359"/>
      <c r="B110" s="69"/>
      <c r="C110" s="69"/>
      <c r="D110" s="69"/>
      <c r="E110" s="69"/>
      <c r="F110" s="70"/>
      <c r="G110" s="359"/>
      <c r="H110" s="70"/>
      <c r="I110" s="70"/>
    </row>
    <row r="111" spans="1:9" ht="13.8" thickBot="1" x14ac:dyDescent="0.25">
      <c r="A111" s="359"/>
      <c r="G111" s="359"/>
    </row>
    <row r="112" spans="1:9" ht="22.2" customHeight="1" x14ac:dyDescent="0.2">
      <c r="A112" s="359"/>
      <c r="B112" s="66" t="s">
        <v>186</v>
      </c>
      <c r="C112" s="364" t="str">
        <f>PHONETIC(C113)</f>
        <v/>
      </c>
      <c r="D112" s="365"/>
      <c r="E112" s="365"/>
      <c r="F112" s="366"/>
      <c r="G112" s="359"/>
    </row>
    <row r="113" spans="1:9" ht="34.200000000000003" customHeight="1" thickBot="1" x14ac:dyDescent="0.25">
      <c r="A113" s="359"/>
      <c r="B113" s="67" t="s">
        <v>187</v>
      </c>
      <c r="C113" s="367"/>
      <c r="D113" s="368"/>
      <c r="E113" s="368"/>
      <c r="F113" s="369"/>
      <c r="G113" s="359"/>
    </row>
    <row r="114" spans="1:9" ht="43.2" customHeight="1" thickBot="1" x14ac:dyDescent="0.25">
      <c r="A114" s="359"/>
      <c r="B114" s="67" t="s">
        <v>188</v>
      </c>
      <c r="C114" s="112"/>
      <c r="D114" s="77" t="s">
        <v>191</v>
      </c>
      <c r="E114" s="370"/>
      <c r="F114" s="371"/>
      <c r="G114" s="359"/>
    </row>
    <row r="115" spans="1:9" ht="46.2" customHeight="1" thickBot="1" x14ac:dyDescent="0.25">
      <c r="A115" s="359"/>
      <c r="B115" s="67" t="s">
        <v>189</v>
      </c>
      <c r="C115" s="372"/>
      <c r="D115" s="373"/>
      <c r="E115" s="373"/>
      <c r="F115" s="374"/>
      <c r="G115" s="359"/>
    </row>
    <row r="116" spans="1:9" ht="73.8" customHeight="1" thickBot="1" x14ac:dyDescent="0.25">
      <c r="A116" s="359"/>
      <c r="B116" s="67" t="s">
        <v>190</v>
      </c>
      <c r="C116" s="375"/>
      <c r="D116" s="376"/>
      <c r="E116" s="376"/>
      <c r="F116" s="377"/>
      <c r="G116" s="359"/>
    </row>
    <row r="117" spans="1:9" x14ac:dyDescent="0.2">
      <c r="A117" s="359"/>
      <c r="B117" s="378"/>
      <c r="C117" s="378"/>
      <c r="D117" s="378"/>
      <c r="E117" s="378"/>
      <c r="F117" s="378"/>
      <c r="G117" s="359"/>
    </row>
    <row r="118" spans="1:9" ht="18" customHeight="1" x14ac:dyDescent="0.2">
      <c r="A118" s="358" t="s">
        <v>325</v>
      </c>
      <c r="B118" s="358"/>
      <c r="C118" s="358"/>
      <c r="D118" s="358"/>
      <c r="E118" s="358"/>
      <c r="F118" s="358"/>
      <c r="G118" s="358"/>
    </row>
    <row r="119" spans="1:9" x14ac:dyDescent="0.2">
      <c r="A119" s="359"/>
      <c r="B119" t="s">
        <v>363</v>
      </c>
      <c r="G119" s="359"/>
      <c r="I119" s="78"/>
    </row>
    <row r="120" spans="1:9" ht="13.2" customHeight="1" x14ac:dyDescent="0.2">
      <c r="A120" s="359"/>
      <c r="E120" s="360">
        <f>はじめに!$B$27</f>
        <v>0</v>
      </c>
      <c r="F120" s="360"/>
      <c r="G120" s="359"/>
      <c r="I120" s="78"/>
    </row>
    <row r="121" spans="1:9" x14ac:dyDescent="0.2">
      <c r="A121" s="359"/>
      <c r="G121" s="359"/>
      <c r="I121" s="79"/>
    </row>
    <row r="122" spans="1:9" x14ac:dyDescent="0.2">
      <c r="A122" s="359"/>
      <c r="B122" s="74" t="s">
        <v>364</v>
      </c>
      <c r="G122" s="359"/>
      <c r="I122" s="79"/>
    </row>
    <row r="123" spans="1:9" x14ac:dyDescent="0.2">
      <c r="A123" s="359"/>
      <c r="B123" s="74" t="s">
        <v>331</v>
      </c>
      <c r="G123" s="359"/>
      <c r="I123" s="79"/>
    </row>
    <row r="124" spans="1:9" x14ac:dyDescent="0.2">
      <c r="A124" s="359"/>
      <c r="B124" s="74" t="s">
        <v>332</v>
      </c>
      <c r="G124" s="359"/>
      <c r="I124" s="79"/>
    </row>
    <row r="125" spans="1:9" ht="16.2" x14ac:dyDescent="0.2">
      <c r="A125" s="359"/>
      <c r="B125" s="73"/>
      <c r="G125" s="359"/>
      <c r="I125" s="65"/>
    </row>
    <row r="126" spans="1:9" ht="13.8" x14ac:dyDescent="0.2">
      <c r="A126" s="359"/>
      <c r="G126" s="359"/>
      <c r="I126" s="64"/>
    </row>
    <row r="127" spans="1:9" ht="14.4" x14ac:dyDescent="0.2">
      <c r="A127" s="359"/>
      <c r="C127" s="75" t="e">
        <f>VLOOKUP(はじめに!$C$10,list!$A$57:$B$103,2,FALSE)</f>
        <v>#N/A</v>
      </c>
      <c r="D127" s="361">
        <f>はじめに!$B$11</f>
        <v>0</v>
      </c>
      <c r="E127" s="361"/>
      <c r="F127" s="361"/>
      <c r="G127" s="359"/>
      <c r="I127" s="78"/>
    </row>
    <row r="128" spans="1:9" ht="14.4" x14ac:dyDescent="0.2">
      <c r="A128" s="359"/>
      <c r="C128" s="72"/>
      <c r="D128" s="72"/>
      <c r="E128" s="72"/>
      <c r="G128" s="359"/>
      <c r="I128" s="64"/>
    </row>
    <row r="129" spans="1:9" ht="14.4" x14ac:dyDescent="0.2">
      <c r="A129" s="359"/>
      <c r="C129" s="72"/>
      <c r="D129" s="166" t="s">
        <v>192</v>
      </c>
      <c r="E129" s="72">
        <f>はじめに!$B$16</f>
        <v>0</v>
      </c>
      <c r="F129" s="42" t="s">
        <v>243</v>
      </c>
      <c r="G129" s="359"/>
      <c r="I129" s="78"/>
    </row>
    <row r="130" spans="1:9" x14ac:dyDescent="0.2">
      <c r="A130" s="359"/>
      <c r="G130" s="359"/>
      <c r="I130" s="78"/>
    </row>
    <row r="131" spans="1:9" ht="14.4" customHeight="1" x14ac:dyDescent="0.2">
      <c r="A131" s="359"/>
      <c r="C131" s="75" t="s">
        <v>193</v>
      </c>
      <c r="D131" s="362">
        <f>はじめに!$B$14</f>
        <v>0</v>
      </c>
      <c r="E131" s="362"/>
      <c r="F131" s="362"/>
      <c r="G131" s="359"/>
      <c r="I131" s="80"/>
    </row>
    <row r="132" spans="1:9" ht="13.8" customHeight="1" x14ac:dyDescent="0.2">
      <c r="A132" s="359"/>
      <c r="C132" s="72"/>
      <c r="D132" s="362"/>
      <c r="E132" s="362"/>
      <c r="F132" s="362"/>
      <c r="G132" s="359"/>
      <c r="I132" s="80"/>
    </row>
    <row r="133" spans="1:9" ht="14.4" x14ac:dyDescent="0.2">
      <c r="A133" s="359"/>
      <c r="C133" s="72"/>
      <c r="D133" s="72"/>
      <c r="E133" s="72"/>
      <c r="G133" s="359"/>
      <c r="I133" s="80"/>
    </row>
    <row r="134" spans="1:9" ht="14.4" x14ac:dyDescent="0.2">
      <c r="A134" s="359"/>
      <c r="C134" s="75" t="s">
        <v>194</v>
      </c>
      <c r="D134" s="361">
        <f>はじめに!$B$15</f>
        <v>0</v>
      </c>
      <c r="E134" s="361"/>
      <c r="G134" s="359"/>
      <c r="I134" s="78"/>
    </row>
    <row r="135" spans="1:9" ht="14.4" x14ac:dyDescent="0.2">
      <c r="A135" s="359"/>
      <c r="C135" s="75"/>
      <c r="D135" s="76"/>
      <c r="E135" s="76"/>
      <c r="G135" s="359"/>
      <c r="I135" s="78"/>
    </row>
    <row r="136" spans="1:9" ht="14.4" x14ac:dyDescent="0.2">
      <c r="A136" s="359"/>
      <c r="C136" s="75"/>
      <c r="D136" s="76"/>
      <c r="E136" s="76"/>
      <c r="G136" s="359"/>
      <c r="I136" s="78"/>
    </row>
    <row r="137" spans="1:9" ht="14.4" x14ac:dyDescent="0.2">
      <c r="A137" s="359"/>
      <c r="C137" s="75" t="s">
        <v>195</v>
      </c>
      <c r="D137" s="361">
        <f>はじめに!$C$15</f>
        <v>0</v>
      </c>
      <c r="E137" s="361"/>
      <c r="G137" s="359"/>
      <c r="I137" s="78"/>
    </row>
    <row r="138" spans="1:9" x14ac:dyDescent="0.2">
      <c r="A138" s="359"/>
      <c r="G138" s="359"/>
      <c r="I138" s="78"/>
    </row>
    <row r="139" spans="1:9" ht="13.8" thickBot="1" x14ac:dyDescent="0.25">
      <c r="A139" s="359"/>
      <c r="G139" s="359"/>
      <c r="I139" s="78"/>
    </row>
    <row r="140" spans="1:9" x14ac:dyDescent="0.2">
      <c r="A140" s="359"/>
      <c r="G140" s="359"/>
      <c r="I140" s="81"/>
    </row>
    <row r="141" spans="1:9" ht="13.8" thickBot="1" x14ac:dyDescent="0.25">
      <c r="A141" s="359"/>
      <c r="G141" s="359"/>
      <c r="I141" s="82"/>
    </row>
    <row r="142" spans="1:9" x14ac:dyDescent="0.2">
      <c r="A142" s="359"/>
      <c r="G142" s="359"/>
      <c r="I142" s="78"/>
    </row>
    <row r="143" spans="1:9" x14ac:dyDescent="0.2">
      <c r="A143" s="359"/>
      <c r="G143" s="359"/>
      <c r="I143" s="78"/>
    </row>
    <row r="144" spans="1:9" x14ac:dyDescent="0.2">
      <c r="A144" s="359"/>
      <c r="G144" s="359"/>
    </row>
    <row r="145" spans="1:9" x14ac:dyDescent="0.2">
      <c r="A145" s="359"/>
      <c r="G145" s="359"/>
    </row>
    <row r="146" spans="1:9" ht="16.2" x14ac:dyDescent="0.2">
      <c r="A146" s="359"/>
      <c r="B146" s="363" t="s">
        <v>185</v>
      </c>
      <c r="C146" s="363"/>
      <c r="D146" s="363"/>
      <c r="E146" s="363"/>
      <c r="F146" s="363"/>
      <c r="G146" s="359"/>
      <c r="H146" s="71"/>
      <c r="I146" s="71"/>
    </row>
    <row r="147" spans="1:9" x14ac:dyDescent="0.2">
      <c r="A147" s="359"/>
      <c r="G147" s="359"/>
    </row>
    <row r="148" spans="1:9" ht="40.799999999999997" customHeight="1" x14ac:dyDescent="0.2">
      <c r="A148" s="359"/>
      <c r="B148" s="362" t="s">
        <v>320</v>
      </c>
      <c r="C148" s="362"/>
      <c r="D148" s="362"/>
      <c r="E148" s="362"/>
      <c r="F148" s="362"/>
      <c r="G148" s="359"/>
      <c r="H148" s="70"/>
      <c r="I148" s="70"/>
    </row>
    <row r="149" spans="1:9" ht="40.799999999999997" customHeight="1" x14ac:dyDescent="0.2">
      <c r="A149" s="359"/>
      <c r="B149" s="69"/>
      <c r="C149" s="69"/>
      <c r="D149" s="69"/>
      <c r="E149" s="69"/>
      <c r="F149" s="70"/>
      <c r="G149" s="359"/>
      <c r="H149" s="70"/>
      <c r="I149" s="70"/>
    </row>
    <row r="150" spans="1:9" ht="13.8" thickBot="1" x14ac:dyDescent="0.25">
      <c r="A150" s="359"/>
      <c r="G150" s="359"/>
    </row>
    <row r="151" spans="1:9" ht="22.2" customHeight="1" x14ac:dyDescent="0.2">
      <c r="A151" s="359"/>
      <c r="B151" s="66" t="s">
        <v>186</v>
      </c>
      <c r="C151" s="364" t="str">
        <f>PHONETIC(C152)</f>
        <v/>
      </c>
      <c r="D151" s="365"/>
      <c r="E151" s="365"/>
      <c r="F151" s="366"/>
      <c r="G151" s="359"/>
    </row>
    <row r="152" spans="1:9" ht="34.200000000000003" customHeight="1" thickBot="1" x14ac:dyDescent="0.25">
      <c r="A152" s="359"/>
      <c r="B152" s="67" t="s">
        <v>187</v>
      </c>
      <c r="C152" s="367"/>
      <c r="D152" s="368"/>
      <c r="E152" s="368"/>
      <c r="F152" s="369"/>
      <c r="G152" s="359"/>
    </row>
    <row r="153" spans="1:9" ht="43.2" customHeight="1" thickBot="1" x14ac:dyDescent="0.25">
      <c r="A153" s="359"/>
      <c r="B153" s="67" t="s">
        <v>188</v>
      </c>
      <c r="C153" s="112"/>
      <c r="D153" s="77" t="s">
        <v>191</v>
      </c>
      <c r="E153" s="370"/>
      <c r="F153" s="371"/>
      <c r="G153" s="359"/>
    </row>
    <row r="154" spans="1:9" ht="46.2" customHeight="1" thickBot="1" x14ac:dyDescent="0.25">
      <c r="A154" s="359"/>
      <c r="B154" s="67" t="s">
        <v>189</v>
      </c>
      <c r="C154" s="372"/>
      <c r="D154" s="373"/>
      <c r="E154" s="373"/>
      <c r="F154" s="374"/>
      <c r="G154" s="359"/>
    </row>
    <row r="155" spans="1:9" ht="73.8" customHeight="1" thickBot="1" x14ac:dyDescent="0.25">
      <c r="A155" s="359"/>
      <c r="B155" s="67" t="s">
        <v>190</v>
      </c>
      <c r="C155" s="375"/>
      <c r="D155" s="376"/>
      <c r="E155" s="376"/>
      <c r="F155" s="377"/>
      <c r="G155" s="359"/>
    </row>
    <row r="156" spans="1:9" x14ac:dyDescent="0.2">
      <c r="A156" s="359"/>
      <c r="B156" s="378"/>
      <c r="C156" s="378"/>
      <c r="D156" s="378"/>
      <c r="E156" s="378"/>
      <c r="F156" s="378"/>
      <c r="G156" s="359"/>
    </row>
    <row r="157" spans="1:9" ht="18" customHeight="1" x14ac:dyDescent="0.2">
      <c r="A157" s="358" t="s">
        <v>326</v>
      </c>
      <c r="B157" s="358"/>
      <c r="C157" s="358"/>
      <c r="D157" s="358"/>
      <c r="E157" s="358"/>
      <c r="F157" s="358"/>
      <c r="G157" s="358"/>
    </row>
    <row r="158" spans="1:9" x14ac:dyDescent="0.2">
      <c r="A158" s="359"/>
      <c r="B158" t="s">
        <v>363</v>
      </c>
      <c r="G158" s="359"/>
      <c r="I158" s="78"/>
    </row>
    <row r="159" spans="1:9" ht="13.2" customHeight="1" x14ac:dyDescent="0.2">
      <c r="A159" s="359"/>
      <c r="E159" s="360">
        <f>はじめに!$B$27</f>
        <v>0</v>
      </c>
      <c r="F159" s="360"/>
      <c r="G159" s="359"/>
      <c r="I159" s="78"/>
    </row>
    <row r="160" spans="1:9" x14ac:dyDescent="0.2">
      <c r="A160" s="359"/>
      <c r="G160" s="359"/>
      <c r="I160" s="79"/>
    </row>
    <row r="161" spans="1:9" x14ac:dyDescent="0.2">
      <c r="A161" s="359"/>
      <c r="B161" s="74" t="s">
        <v>364</v>
      </c>
      <c r="G161" s="359"/>
      <c r="I161" s="79"/>
    </row>
    <row r="162" spans="1:9" x14ac:dyDescent="0.2">
      <c r="A162" s="359"/>
      <c r="B162" s="74" t="s">
        <v>331</v>
      </c>
      <c r="G162" s="359"/>
      <c r="I162" s="79"/>
    </row>
    <row r="163" spans="1:9" x14ac:dyDescent="0.2">
      <c r="A163" s="359"/>
      <c r="B163" s="74" t="s">
        <v>332</v>
      </c>
      <c r="G163" s="359"/>
      <c r="I163" s="79"/>
    </row>
    <row r="164" spans="1:9" ht="16.2" x14ac:dyDescent="0.2">
      <c r="A164" s="359"/>
      <c r="B164" s="73"/>
      <c r="G164" s="359"/>
      <c r="I164" s="65"/>
    </row>
    <row r="165" spans="1:9" ht="13.8" x14ac:dyDescent="0.2">
      <c r="A165" s="359"/>
      <c r="G165" s="359"/>
      <c r="I165" s="64"/>
    </row>
    <row r="166" spans="1:9" ht="14.4" x14ac:dyDescent="0.2">
      <c r="A166" s="359"/>
      <c r="C166" s="75" t="e">
        <f>VLOOKUP(はじめに!$C$10,list!$A$57:$B$103,2,FALSE)</f>
        <v>#N/A</v>
      </c>
      <c r="D166" s="361">
        <f>はじめに!$B$11</f>
        <v>0</v>
      </c>
      <c r="E166" s="361"/>
      <c r="F166" s="361"/>
      <c r="G166" s="359"/>
      <c r="I166" s="78"/>
    </row>
    <row r="167" spans="1:9" ht="14.4" x14ac:dyDescent="0.2">
      <c r="A167" s="359"/>
      <c r="C167" s="72"/>
      <c r="D167" s="72"/>
      <c r="E167" s="72"/>
      <c r="G167" s="359"/>
      <c r="I167" s="64"/>
    </row>
    <row r="168" spans="1:9" ht="14.4" x14ac:dyDescent="0.2">
      <c r="A168" s="359"/>
      <c r="C168" s="72"/>
      <c r="D168" s="166" t="s">
        <v>192</v>
      </c>
      <c r="E168" s="72">
        <f>はじめに!$B$16</f>
        <v>0</v>
      </c>
      <c r="F168" s="42" t="s">
        <v>243</v>
      </c>
      <c r="G168" s="359"/>
      <c r="I168" s="78"/>
    </row>
    <row r="169" spans="1:9" x14ac:dyDescent="0.2">
      <c r="A169" s="359"/>
      <c r="G169" s="359"/>
      <c r="I169" s="78"/>
    </row>
    <row r="170" spans="1:9" ht="14.4" customHeight="1" x14ac:dyDescent="0.2">
      <c r="A170" s="359"/>
      <c r="C170" s="75" t="s">
        <v>193</v>
      </c>
      <c r="D170" s="362">
        <f>はじめに!$B$14</f>
        <v>0</v>
      </c>
      <c r="E170" s="362"/>
      <c r="F170" s="362"/>
      <c r="G170" s="359"/>
      <c r="I170" s="80"/>
    </row>
    <row r="171" spans="1:9" ht="13.8" customHeight="1" x14ac:dyDescent="0.2">
      <c r="A171" s="359"/>
      <c r="C171" s="72"/>
      <c r="D171" s="362"/>
      <c r="E171" s="362"/>
      <c r="F171" s="362"/>
      <c r="G171" s="359"/>
      <c r="I171" s="80"/>
    </row>
    <row r="172" spans="1:9" ht="14.4" x14ac:dyDescent="0.2">
      <c r="A172" s="359"/>
      <c r="C172" s="72"/>
      <c r="D172" s="72"/>
      <c r="E172" s="72"/>
      <c r="G172" s="359"/>
      <c r="I172" s="80"/>
    </row>
    <row r="173" spans="1:9" ht="14.4" x14ac:dyDescent="0.2">
      <c r="A173" s="359"/>
      <c r="C173" s="75" t="s">
        <v>194</v>
      </c>
      <c r="D173" s="361">
        <f>はじめに!$B$15</f>
        <v>0</v>
      </c>
      <c r="E173" s="361"/>
      <c r="G173" s="359"/>
      <c r="I173" s="78"/>
    </row>
    <row r="174" spans="1:9" ht="14.4" x14ac:dyDescent="0.2">
      <c r="A174" s="359"/>
      <c r="C174" s="75"/>
      <c r="D174" s="76"/>
      <c r="E174" s="76"/>
      <c r="G174" s="359"/>
      <c r="I174" s="78"/>
    </row>
    <row r="175" spans="1:9" ht="14.4" x14ac:dyDescent="0.2">
      <c r="A175" s="359"/>
      <c r="C175" s="75"/>
      <c r="D175" s="76"/>
      <c r="E175" s="76"/>
      <c r="G175" s="359"/>
      <c r="I175" s="78"/>
    </row>
    <row r="176" spans="1:9" ht="14.4" x14ac:dyDescent="0.2">
      <c r="A176" s="359"/>
      <c r="C176" s="75" t="s">
        <v>195</v>
      </c>
      <c r="D176" s="361">
        <f>はじめに!$C$15</f>
        <v>0</v>
      </c>
      <c r="E176" s="361"/>
      <c r="G176" s="359"/>
      <c r="I176" s="78"/>
    </row>
    <row r="177" spans="1:9" x14ac:dyDescent="0.2">
      <c r="A177" s="359"/>
      <c r="G177" s="359"/>
      <c r="I177" s="78"/>
    </row>
    <row r="178" spans="1:9" ht="13.8" thickBot="1" x14ac:dyDescent="0.25">
      <c r="A178" s="359"/>
      <c r="G178" s="359"/>
      <c r="I178" s="78"/>
    </row>
    <row r="179" spans="1:9" x14ac:dyDescent="0.2">
      <c r="A179" s="359"/>
      <c r="G179" s="359"/>
      <c r="I179" s="81"/>
    </row>
    <row r="180" spans="1:9" ht="13.8" thickBot="1" x14ac:dyDescent="0.25">
      <c r="A180" s="359"/>
      <c r="G180" s="359"/>
      <c r="I180" s="82"/>
    </row>
    <row r="181" spans="1:9" x14ac:dyDescent="0.2">
      <c r="A181" s="359"/>
      <c r="G181" s="359"/>
      <c r="I181" s="78"/>
    </row>
    <row r="182" spans="1:9" x14ac:dyDescent="0.2">
      <c r="A182" s="359"/>
      <c r="G182" s="359"/>
      <c r="I182" s="78"/>
    </row>
    <row r="183" spans="1:9" x14ac:dyDescent="0.2">
      <c r="A183" s="359"/>
      <c r="G183" s="359"/>
    </row>
    <row r="184" spans="1:9" x14ac:dyDescent="0.2">
      <c r="A184" s="359"/>
      <c r="G184" s="359"/>
    </row>
    <row r="185" spans="1:9" ht="16.2" x14ac:dyDescent="0.2">
      <c r="A185" s="359"/>
      <c r="B185" s="363" t="s">
        <v>185</v>
      </c>
      <c r="C185" s="363"/>
      <c r="D185" s="363"/>
      <c r="E185" s="363"/>
      <c r="F185" s="363"/>
      <c r="G185" s="359"/>
      <c r="H185" s="71"/>
      <c r="I185" s="71"/>
    </row>
    <row r="186" spans="1:9" x14ac:dyDescent="0.2">
      <c r="A186" s="359"/>
      <c r="G186" s="359"/>
    </row>
    <row r="187" spans="1:9" ht="40.799999999999997" customHeight="1" x14ac:dyDescent="0.2">
      <c r="A187" s="359"/>
      <c r="B187" s="362" t="s">
        <v>320</v>
      </c>
      <c r="C187" s="362"/>
      <c r="D187" s="362"/>
      <c r="E187" s="362"/>
      <c r="F187" s="362"/>
      <c r="G187" s="359"/>
      <c r="H187" s="70"/>
      <c r="I187" s="70"/>
    </row>
    <row r="188" spans="1:9" ht="40.799999999999997" customHeight="1" x14ac:dyDescent="0.2">
      <c r="A188" s="359"/>
      <c r="B188" s="69"/>
      <c r="C188" s="69"/>
      <c r="D188" s="69"/>
      <c r="E188" s="69"/>
      <c r="F188" s="70"/>
      <c r="G188" s="359"/>
      <c r="H188" s="70"/>
      <c r="I188" s="70"/>
    </row>
    <row r="189" spans="1:9" ht="13.8" thickBot="1" x14ac:dyDescent="0.25">
      <c r="A189" s="359"/>
      <c r="G189" s="359"/>
    </row>
    <row r="190" spans="1:9" ht="22.2" customHeight="1" x14ac:dyDescent="0.2">
      <c r="A190" s="359"/>
      <c r="B190" s="66" t="s">
        <v>186</v>
      </c>
      <c r="C190" s="364" t="str">
        <f>PHONETIC(C191)</f>
        <v/>
      </c>
      <c r="D190" s="365"/>
      <c r="E190" s="365"/>
      <c r="F190" s="366"/>
      <c r="G190" s="359"/>
    </row>
    <row r="191" spans="1:9" ht="34.200000000000003" customHeight="1" thickBot="1" x14ac:dyDescent="0.25">
      <c r="A191" s="359"/>
      <c r="B191" s="67" t="s">
        <v>187</v>
      </c>
      <c r="C191" s="367"/>
      <c r="D191" s="368"/>
      <c r="E191" s="368"/>
      <c r="F191" s="369"/>
      <c r="G191" s="359"/>
    </row>
    <row r="192" spans="1:9" ht="43.2" customHeight="1" thickBot="1" x14ac:dyDescent="0.25">
      <c r="A192" s="359"/>
      <c r="B192" s="67" t="s">
        <v>188</v>
      </c>
      <c r="C192" s="112"/>
      <c r="D192" s="77" t="s">
        <v>191</v>
      </c>
      <c r="E192" s="370"/>
      <c r="F192" s="371"/>
      <c r="G192" s="359"/>
    </row>
    <row r="193" spans="1:9" ht="46.2" customHeight="1" thickBot="1" x14ac:dyDescent="0.25">
      <c r="A193" s="359"/>
      <c r="B193" s="67" t="s">
        <v>189</v>
      </c>
      <c r="C193" s="372"/>
      <c r="D193" s="373"/>
      <c r="E193" s="373"/>
      <c r="F193" s="374"/>
      <c r="G193" s="359"/>
    </row>
    <row r="194" spans="1:9" ht="73.8" customHeight="1" thickBot="1" x14ac:dyDescent="0.25">
      <c r="A194" s="359"/>
      <c r="B194" s="67" t="s">
        <v>190</v>
      </c>
      <c r="C194" s="375"/>
      <c r="D194" s="376"/>
      <c r="E194" s="376"/>
      <c r="F194" s="377"/>
      <c r="G194" s="359"/>
    </row>
    <row r="195" spans="1:9" x14ac:dyDescent="0.2">
      <c r="A195" s="359"/>
      <c r="B195" s="378"/>
      <c r="C195" s="378"/>
      <c r="D195" s="378"/>
      <c r="E195" s="378"/>
      <c r="F195" s="378"/>
      <c r="G195" s="359"/>
    </row>
    <row r="196" spans="1:9" ht="18" customHeight="1" x14ac:dyDescent="0.2">
      <c r="A196" s="358" t="s">
        <v>327</v>
      </c>
      <c r="B196" s="358"/>
      <c r="C196" s="358"/>
      <c r="D196" s="358"/>
      <c r="E196" s="358"/>
      <c r="F196" s="358"/>
      <c r="G196" s="358"/>
    </row>
    <row r="197" spans="1:9" x14ac:dyDescent="0.2">
      <c r="A197" s="359"/>
      <c r="B197" t="s">
        <v>363</v>
      </c>
      <c r="G197" s="359"/>
      <c r="I197" s="78"/>
    </row>
    <row r="198" spans="1:9" ht="13.2" customHeight="1" x14ac:dyDescent="0.2">
      <c r="A198" s="359"/>
      <c r="E198" s="360">
        <f>はじめに!$B$27</f>
        <v>0</v>
      </c>
      <c r="F198" s="360"/>
      <c r="G198" s="359"/>
      <c r="I198" s="78"/>
    </row>
    <row r="199" spans="1:9" x14ac:dyDescent="0.2">
      <c r="A199" s="359"/>
      <c r="G199" s="359"/>
      <c r="I199" s="79"/>
    </row>
    <row r="200" spans="1:9" x14ac:dyDescent="0.2">
      <c r="A200" s="359"/>
      <c r="B200" s="74" t="s">
        <v>364</v>
      </c>
      <c r="G200" s="359"/>
      <c r="I200" s="79"/>
    </row>
    <row r="201" spans="1:9" x14ac:dyDescent="0.2">
      <c r="A201" s="359"/>
      <c r="B201" s="74" t="s">
        <v>331</v>
      </c>
      <c r="G201" s="359"/>
      <c r="I201" s="79"/>
    </row>
    <row r="202" spans="1:9" x14ac:dyDescent="0.2">
      <c r="A202" s="359"/>
      <c r="B202" s="74" t="s">
        <v>332</v>
      </c>
      <c r="G202" s="359"/>
      <c r="I202" s="79"/>
    </row>
    <row r="203" spans="1:9" ht="16.2" x14ac:dyDescent="0.2">
      <c r="A203" s="359"/>
      <c r="B203" s="73"/>
      <c r="G203" s="359"/>
      <c r="I203" s="65"/>
    </row>
    <row r="204" spans="1:9" ht="13.8" x14ac:dyDescent="0.2">
      <c r="A204" s="359"/>
      <c r="G204" s="359"/>
      <c r="I204" s="64"/>
    </row>
    <row r="205" spans="1:9" ht="14.4" x14ac:dyDescent="0.2">
      <c r="A205" s="359"/>
      <c r="C205" s="75" t="e">
        <f>VLOOKUP(はじめに!$C$10,list!$A$57:$B$103,2,FALSE)</f>
        <v>#N/A</v>
      </c>
      <c r="D205" s="361">
        <f>はじめに!$B$11</f>
        <v>0</v>
      </c>
      <c r="E205" s="361"/>
      <c r="F205" s="361"/>
      <c r="G205" s="359"/>
      <c r="I205" s="78"/>
    </row>
    <row r="206" spans="1:9" ht="14.4" x14ac:dyDescent="0.2">
      <c r="A206" s="359"/>
      <c r="C206" s="72"/>
      <c r="D206" s="72"/>
      <c r="E206" s="72"/>
      <c r="G206" s="359"/>
      <c r="I206" s="64"/>
    </row>
    <row r="207" spans="1:9" ht="14.4" x14ac:dyDescent="0.2">
      <c r="A207" s="359"/>
      <c r="C207" s="72"/>
      <c r="D207" s="166" t="s">
        <v>192</v>
      </c>
      <c r="E207" s="72">
        <f>はじめに!$B$16</f>
        <v>0</v>
      </c>
      <c r="F207" s="42" t="s">
        <v>243</v>
      </c>
      <c r="G207" s="359"/>
      <c r="I207" s="78"/>
    </row>
    <row r="208" spans="1:9" x14ac:dyDescent="0.2">
      <c r="A208" s="359"/>
      <c r="G208" s="359"/>
      <c r="I208" s="78"/>
    </row>
    <row r="209" spans="1:9" ht="14.4" customHeight="1" x14ac:dyDescent="0.2">
      <c r="A209" s="359"/>
      <c r="C209" s="75" t="s">
        <v>193</v>
      </c>
      <c r="D209" s="362">
        <f>はじめに!$B$14</f>
        <v>0</v>
      </c>
      <c r="E209" s="362"/>
      <c r="F209" s="362"/>
      <c r="G209" s="359"/>
      <c r="I209" s="80"/>
    </row>
    <row r="210" spans="1:9" ht="13.8" customHeight="1" x14ac:dyDescent="0.2">
      <c r="A210" s="359"/>
      <c r="C210" s="72"/>
      <c r="D210" s="362"/>
      <c r="E210" s="362"/>
      <c r="F210" s="362"/>
      <c r="G210" s="359"/>
      <c r="I210" s="80"/>
    </row>
    <row r="211" spans="1:9" ht="14.4" x14ac:dyDescent="0.2">
      <c r="A211" s="359"/>
      <c r="C211" s="72"/>
      <c r="D211" s="72"/>
      <c r="E211" s="72"/>
      <c r="G211" s="359"/>
      <c r="I211" s="80"/>
    </row>
    <row r="212" spans="1:9" ht="14.4" x14ac:dyDescent="0.2">
      <c r="A212" s="359"/>
      <c r="C212" s="75" t="s">
        <v>194</v>
      </c>
      <c r="D212" s="361">
        <f>はじめに!$B$15</f>
        <v>0</v>
      </c>
      <c r="E212" s="361"/>
      <c r="G212" s="359"/>
      <c r="I212" s="78"/>
    </row>
    <row r="213" spans="1:9" ht="14.4" x14ac:dyDescent="0.2">
      <c r="A213" s="359"/>
      <c r="C213" s="75"/>
      <c r="D213" s="76"/>
      <c r="E213" s="76"/>
      <c r="G213" s="359"/>
      <c r="I213" s="78"/>
    </row>
    <row r="214" spans="1:9" ht="14.4" x14ac:dyDescent="0.2">
      <c r="A214" s="359"/>
      <c r="C214" s="75"/>
      <c r="D214" s="76"/>
      <c r="E214" s="76"/>
      <c r="G214" s="359"/>
      <c r="I214" s="78"/>
    </row>
    <row r="215" spans="1:9" ht="14.4" x14ac:dyDescent="0.2">
      <c r="A215" s="359"/>
      <c r="C215" s="75" t="s">
        <v>195</v>
      </c>
      <c r="D215" s="361">
        <f>はじめに!$C$15</f>
        <v>0</v>
      </c>
      <c r="E215" s="361"/>
      <c r="G215" s="359"/>
      <c r="I215" s="78"/>
    </row>
    <row r="216" spans="1:9" x14ac:dyDescent="0.2">
      <c r="A216" s="359"/>
      <c r="G216" s="359"/>
      <c r="I216" s="78"/>
    </row>
    <row r="217" spans="1:9" ht="13.8" thickBot="1" x14ac:dyDescent="0.25">
      <c r="A217" s="359"/>
      <c r="G217" s="359"/>
      <c r="I217" s="78"/>
    </row>
    <row r="218" spans="1:9" x14ac:dyDescent="0.2">
      <c r="A218" s="359"/>
      <c r="G218" s="359"/>
      <c r="I218" s="81"/>
    </row>
    <row r="219" spans="1:9" ht="13.8" thickBot="1" x14ac:dyDescent="0.25">
      <c r="A219" s="359"/>
      <c r="G219" s="359"/>
      <c r="I219" s="82"/>
    </row>
    <row r="220" spans="1:9" x14ac:dyDescent="0.2">
      <c r="A220" s="359"/>
      <c r="G220" s="359"/>
      <c r="I220" s="78"/>
    </row>
    <row r="221" spans="1:9" x14ac:dyDescent="0.2">
      <c r="A221" s="359"/>
      <c r="G221" s="359"/>
      <c r="I221" s="78"/>
    </row>
    <row r="222" spans="1:9" x14ac:dyDescent="0.2">
      <c r="A222" s="359"/>
      <c r="G222" s="359"/>
    </row>
    <row r="223" spans="1:9" x14ac:dyDescent="0.2">
      <c r="A223" s="359"/>
      <c r="G223" s="359"/>
    </row>
    <row r="224" spans="1:9" ht="16.2" x14ac:dyDescent="0.2">
      <c r="A224" s="359"/>
      <c r="B224" s="363" t="s">
        <v>185</v>
      </c>
      <c r="C224" s="363"/>
      <c r="D224" s="363"/>
      <c r="E224" s="363"/>
      <c r="F224" s="363"/>
      <c r="G224" s="359"/>
      <c r="H224" s="71"/>
      <c r="I224" s="71"/>
    </row>
    <row r="225" spans="1:9" x14ac:dyDescent="0.2">
      <c r="A225" s="359"/>
      <c r="G225" s="359"/>
    </row>
    <row r="226" spans="1:9" ht="40.799999999999997" customHeight="1" x14ac:dyDescent="0.2">
      <c r="A226" s="359"/>
      <c r="B226" s="362" t="s">
        <v>320</v>
      </c>
      <c r="C226" s="362"/>
      <c r="D226" s="362"/>
      <c r="E226" s="362"/>
      <c r="F226" s="362"/>
      <c r="G226" s="359"/>
      <c r="H226" s="70"/>
      <c r="I226" s="70"/>
    </row>
    <row r="227" spans="1:9" ht="40.799999999999997" customHeight="1" x14ac:dyDescent="0.2">
      <c r="A227" s="359"/>
      <c r="B227" s="69"/>
      <c r="C227" s="69"/>
      <c r="D227" s="69"/>
      <c r="E227" s="69"/>
      <c r="F227" s="70"/>
      <c r="G227" s="359"/>
      <c r="H227" s="70"/>
      <c r="I227" s="70"/>
    </row>
    <row r="228" spans="1:9" ht="13.8" thickBot="1" x14ac:dyDescent="0.25">
      <c r="A228" s="359"/>
      <c r="G228" s="359"/>
    </row>
    <row r="229" spans="1:9" ht="22.2" customHeight="1" x14ac:dyDescent="0.2">
      <c r="A229" s="359"/>
      <c r="B229" s="66" t="s">
        <v>186</v>
      </c>
      <c r="C229" s="364" t="str">
        <f>PHONETIC(C230)</f>
        <v/>
      </c>
      <c r="D229" s="365"/>
      <c r="E229" s="365"/>
      <c r="F229" s="366"/>
      <c r="G229" s="359"/>
    </row>
    <row r="230" spans="1:9" ht="34.200000000000003" customHeight="1" thickBot="1" x14ac:dyDescent="0.25">
      <c r="A230" s="359"/>
      <c r="B230" s="67" t="s">
        <v>187</v>
      </c>
      <c r="C230" s="367"/>
      <c r="D230" s="368"/>
      <c r="E230" s="368"/>
      <c r="F230" s="369"/>
      <c r="G230" s="359"/>
    </row>
    <row r="231" spans="1:9" ht="43.2" customHeight="1" thickBot="1" x14ac:dyDescent="0.25">
      <c r="A231" s="359"/>
      <c r="B231" s="67" t="s">
        <v>188</v>
      </c>
      <c r="C231" s="112"/>
      <c r="D231" s="77" t="s">
        <v>191</v>
      </c>
      <c r="E231" s="370"/>
      <c r="F231" s="371"/>
      <c r="G231" s="359"/>
    </row>
    <row r="232" spans="1:9" ht="46.2" customHeight="1" thickBot="1" x14ac:dyDescent="0.25">
      <c r="A232" s="359"/>
      <c r="B232" s="67" t="s">
        <v>189</v>
      </c>
      <c r="C232" s="372"/>
      <c r="D232" s="373"/>
      <c r="E232" s="373"/>
      <c r="F232" s="374"/>
      <c r="G232" s="359"/>
    </row>
    <row r="233" spans="1:9" ht="73.8" customHeight="1" thickBot="1" x14ac:dyDescent="0.25">
      <c r="A233" s="359"/>
      <c r="B233" s="67" t="s">
        <v>190</v>
      </c>
      <c r="C233" s="375"/>
      <c r="D233" s="376"/>
      <c r="E233" s="376"/>
      <c r="F233" s="377"/>
      <c r="G233" s="359"/>
    </row>
    <row r="234" spans="1:9" x14ac:dyDescent="0.2">
      <c r="A234" s="359"/>
      <c r="B234" s="378"/>
      <c r="C234" s="378"/>
      <c r="D234" s="378"/>
      <c r="E234" s="378"/>
      <c r="F234" s="378"/>
      <c r="G234" s="359"/>
    </row>
    <row r="235" spans="1:9" ht="18" customHeight="1" x14ac:dyDescent="0.2">
      <c r="A235" s="358" t="s">
        <v>328</v>
      </c>
      <c r="B235" s="358"/>
      <c r="C235" s="358"/>
      <c r="D235" s="358"/>
      <c r="E235" s="358"/>
      <c r="F235" s="358"/>
      <c r="G235" s="358"/>
    </row>
    <row r="236" spans="1:9" x14ac:dyDescent="0.2">
      <c r="A236" s="359"/>
      <c r="B236" t="s">
        <v>363</v>
      </c>
      <c r="G236" s="359"/>
      <c r="I236" s="78"/>
    </row>
    <row r="237" spans="1:9" ht="13.2" customHeight="1" x14ac:dyDescent="0.2">
      <c r="A237" s="359"/>
      <c r="E237" s="360">
        <f>はじめに!$B$27</f>
        <v>0</v>
      </c>
      <c r="F237" s="360"/>
      <c r="G237" s="359"/>
      <c r="I237" s="78"/>
    </row>
    <row r="238" spans="1:9" x14ac:dyDescent="0.2">
      <c r="A238" s="359"/>
      <c r="G238" s="359"/>
      <c r="I238" s="79"/>
    </row>
    <row r="239" spans="1:9" x14ac:dyDescent="0.2">
      <c r="A239" s="359"/>
      <c r="B239" s="74" t="s">
        <v>364</v>
      </c>
      <c r="G239" s="359"/>
      <c r="I239" s="79"/>
    </row>
    <row r="240" spans="1:9" x14ac:dyDescent="0.2">
      <c r="A240" s="359"/>
      <c r="B240" s="74" t="s">
        <v>331</v>
      </c>
      <c r="G240" s="359"/>
      <c r="I240" s="79"/>
    </row>
    <row r="241" spans="1:9" x14ac:dyDescent="0.2">
      <c r="A241" s="359"/>
      <c r="B241" s="74" t="s">
        <v>332</v>
      </c>
      <c r="G241" s="359"/>
      <c r="I241" s="79"/>
    </row>
    <row r="242" spans="1:9" ht="16.2" x14ac:dyDescent="0.2">
      <c r="A242" s="359"/>
      <c r="B242" s="73"/>
      <c r="G242" s="359"/>
      <c r="I242" s="65"/>
    </row>
    <row r="243" spans="1:9" ht="13.8" x14ac:dyDescent="0.2">
      <c r="A243" s="359"/>
      <c r="G243" s="359"/>
      <c r="I243" s="64"/>
    </row>
    <row r="244" spans="1:9" ht="14.4" x14ac:dyDescent="0.2">
      <c r="A244" s="359"/>
      <c r="C244" s="75" t="e">
        <f>VLOOKUP(はじめに!$C$10,list!$A$57:$B$103,2,FALSE)</f>
        <v>#N/A</v>
      </c>
      <c r="D244" s="361">
        <f>はじめに!$B$11</f>
        <v>0</v>
      </c>
      <c r="E244" s="361"/>
      <c r="F244" s="361"/>
      <c r="G244" s="359"/>
      <c r="I244" s="78"/>
    </row>
    <row r="245" spans="1:9" ht="14.4" x14ac:dyDescent="0.2">
      <c r="A245" s="359"/>
      <c r="C245" s="72"/>
      <c r="D245" s="72"/>
      <c r="E245" s="72"/>
      <c r="G245" s="359"/>
      <c r="I245" s="64"/>
    </row>
    <row r="246" spans="1:9" ht="14.4" x14ac:dyDescent="0.2">
      <c r="A246" s="359"/>
      <c r="C246" s="72"/>
      <c r="D246" s="166" t="s">
        <v>192</v>
      </c>
      <c r="E246" s="72">
        <f>はじめに!$B$16</f>
        <v>0</v>
      </c>
      <c r="F246" s="42" t="s">
        <v>243</v>
      </c>
      <c r="G246" s="359"/>
      <c r="I246" s="78"/>
    </row>
    <row r="247" spans="1:9" x14ac:dyDescent="0.2">
      <c r="A247" s="359"/>
      <c r="G247" s="359"/>
      <c r="I247" s="78"/>
    </row>
    <row r="248" spans="1:9" ht="14.4" customHeight="1" x14ac:dyDescent="0.2">
      <c r="A248" s="359"/>
      <c r="C248" s="75" t="s">
        <v>193</v>
      </c>
      <c r="D248" s="362">
        <f>はじめに!$B$14</f>
        <v>0</v>
      </c>
      <c r="E248" s="362"/>
      <c r="F248" s="362"/>
      <c r="G248" s="359"/>
      <c r="I248" s="80"/>
    </row>
    <row r="249" spans="1:9" ht="13.8" customHeight="1" x14ac:dyDescent="0.2">
      <c r="A249" s="359"/>
      <c r="C249" s="72"/>
      <c r="D249" s="362"/>
      <c r="E249" s="362"/>
      <c r="F249" s="362"/>
      <c r="G249" s="359"/>
      <c r="I249" s="80"/>
    </row>
    <row r="250" spans="1:9" ht="14.4" x14ac:dyDescent="0.2">
      <c r="A250" s="359"/>
      <c r="C250" s="72"/>
      <c r="D250" s="72"/>
      <c r="E250" s="72"/>
      <c r="G250" s="359"/>
      <c r="I250" s="80"/>
    </row>
    <row r="251" spans="1:9" ht="14.4" x14ac:dyDescent="0.2">
      <c r="A251" s="359"/>
      <c r="C251" s="75" t="s">
        <v>194</v>
      </c>
      <c r="D251" s="361">
        <f>はじめに!$B$15</f>
        <v>0</v>
      </c>
      <c r="E251" s="361"/>
      <c r="G251" s="359"/>
      <c r="I251" s="78"/>
    </row>
    <row r="252" spans="1:9" ht="14.4" x14ac:dyDescent="0.2">
      <c r="A252" s="359"/>
      <c r="C252" s="75"/>
      <c r="D252" s="76"/>
      <c r="E252" s="76"/>
      <c r="G252" s="359"/>
      <c r="I252" s="78"/>
    </row>
    <row r="253" spans="1:9" ht="14.4" x14ac:dyDescent="0.2">
      <c r="A253" s="359"/>
      <c r="C253" s="75"/>
      <c r="D253" s="76"/>
      <c r="E253" s="76"/>
      <c r="G253" s="359"/>
      <c r="I253" s="78"/>
    </row>
    <row r="254" spans="1:9" ht="14.4" x14ac:dyDescent="0.2">
      <c r="A254" s="359"/>
      <c r="C254" s="75" t="s">
        <v>195</v>
      </c>
      <c r="D254" s="361">
        <f>はじめに!$C$15</f>
        <v>0</v>
      </c>
      <c r="E254" s="361"/>
      <c r="G254" s="359"/>
      <c r="I254" s="78"/>
    </row>
    <row r="255" spans="1:9" x14ac:dyDescent="0.2">
      <c r="A255" s="359"/>
      <c r="G255" s="359"/>
      <c r="I255" s="78"/>
    </row>
    <row r="256" spans="1:9" ht="13.8" thickBot="1" x14ac:dyDescent="0.25">
      <c r="A256" s="359"/>
      <c r="G256" s="359"/>
      <c r="I256" s="78"/>
    </row>
    <row r="257" spans="1:9" x14ac:dyDescent="0.2">
      <c r="A257" s="359"/>
      <c r="G257" s="359"/>
      <c r="I257" s="81"/>
    </row>
    <row r="258" spans="1:9" ht="13.8" thickBot="1" x14ac:dyDescent="0.25">
      <c r="A258" s="359"/>
      <c r="G258" s="359"/>
      <c r="I258" s="82"/>
    </row>
    <row r="259" spans="1:9" x14ac:dyDescent="0.2">
      <c r="A259" s="359"/>
      <c r="G259" s="359"/>
      <c r="I259" s="78"/>
    </row>
    <row r="260" spans="1:9" x14ac:dyDescent="0.2">
      <c r="A260" s="359"/>
      <c r="G260" s="359"/>
      <c r="I260" s="78"/>
    </row>
    <row r="261" spans="1:9" x14ac:dyDescent="0.2">
      <c r="A261" s="359"/>
      <c r="G261" s="359"/>
    </row>
    <row r="262" spans="1:9" x14ac:dyDescent="0.2">
      <c r="A262" s="359"/>
      <c r="G262" s="359"/>
    </row>
    <row r="263" spans="1:9" ht="16.2" x14ac:dyDescent="0.2">
      <c r="A263" s="359"/>
      <c r="B263" s="363" t="s">
        <v>185</v>
      </c>
      <c r="C263" s="363"/>
      <c r="D263" s="363"/>
      <c r="E263" s="363"/>
      <c r="F263" s="363"/>
      <c r="G263" s="359"/>
      <c r="H263" s="71"/>
      <c r="I263" s="71"/>
    </row>
    <row r="264" spans="1:9" x14ac:dyDescent="0.2">
      <c r="A264" s="359"/>
      <c r="G264" s="359"/>
    </row>
    <row r="265" spans="1:9" ht="40.799999999999997" customHeight="1" x14ac:dyDescent="0.2">
      <c r="A265" s="359"/>
      <c r="B265" s="362" t="s">
        <v>320</v>
      </c>
      <c r="C265" s="362"/>
      <c r="D265" s="362"/>
      <c r="E265" s="362"/>
      <c r="F265" s="362"/>
      <c r="G265" s="359"/>
      <c r="H265" s="70"/>
      <c r="I265" s="70"/>
    </row>
    <row r="266" spans="1:9" ht="40.799999999999997" customHeight="1" x14ac:dyDescent="0.2">
      <c r="A266" s="359"/>
      <c r="B266" s="69"/>
      <c r="C266" s="69"/>
      <c r="D266" s="69"/>
      <c r="E266" s="69"/>
      <c r="F266" s="70"/>
      <c r="G266" s="359"/>
      <c r="H266" s="70"/>
      <c r="I266" s="70"/>
    </row>
    <row r="267" spans="1:9" ht="13.8" thickBot="1" x14ac:dyDescent="0.25">
      <c r="A267" s="359"/>
      <c r="G267" s="359"/>
    </row>
    <row r="268" spans="1:9" ht="22.2" customHeight="1" x14ac:dyDescent="0.2">
      <c r="A268" s="359"/>
      <c r="B268" s="66" t="s">
        <v>186</v>
      </c>
      <c r="C268" s="364" t="str">
        <f>PHONETIC(C269)</f>
        <v/>
      </c>
      <c r="D268" s="365"/>
      <c r="E268" s="365"/>
      <c r="F268" s="366"/>
      <c r="G268" s="359"/>
    </row>
    <row r="269" spans="1:9" ht="34.200000000000003" customHeight="1" thickBot="1" x14ac:dyDescent="0.25">
      <c r="A269" s="359"/>
      <c r="B269" s="67" t="s">
        <v>187</v>
      </c>
      <c r="C269" s="367"/>
      <c r="D269" s="368"/>
      <c r="E269" s="368"/>
      <c r="F269" s="369"/>
      <c r="G269" s="359"/>
    </row>
    <row r="270" spans="1:9" ht="43.2" customHeight="1" thickBot="1" x14ac:dyDescent="0.25">
      <c r="A270" s="359"/>
      <c r="B270" s="67" t="s">
        <v>188</v>
      </c>
      <c r="C270" s="112"/>
      <c r="D270" s="77" t="s">
        <v>191</v>
      </c>
      <c r="E270" s="370"/>
      <c r="F270" s="371"/>
      <c r="G270" s="359"/>
    </row>
    <row r="271" spans="1:9" ht="46.2" customHeight="1" thickBot="1" x14ac:dyDescent="0.25">
      <c r="A271" s="359"/>
      <c r="B271" s="67" t="s">
        <v>189</v>
      </c>
      <c r="C271" s="372"/>
      <c r="D271" s="373"/>
      <c r="E271" s="373"/>
      <c r="F271" s="374"/>
      <c r="G271" s="359"/>
    </row>
    <row r="272" spans="1:9" ht="73.8" customHeight="1" thickBot="1" x14ac:dyDescent="0.25">
      <c r="A272" s="359"/>
      <c r="B272" s="67" t="s">
        <v>190</v>
      </c>
      <c r="C272" s="375"/>
      <c r="D272" s="376"/>
      <c r="E272" s="376"/>
      <c r="F272" s="377"/>
      <c r="G272" s="359"/>
    </row>
    <row r="273" spans="1:9" x14ac:dyDescent="0.2">
      <c r="A273" s="359"/>
      <c r="B273" s="378"/>
      <c r="C273" s="378"/>
      <c r="D273" s="378"/>
      <c r="E273" s="378"/>
      <c r="F273" s="378"/>
      <c r="G273" s="359"/>
    </row>
    <row r="274" spans="1:9" ht="18" customHeight="1" x14ac:dyDescent="0.2">
      <c r="A274" s="358" t="s">
        <v>329</v>
      </c>
      <c r="B274" s="358"/>
      <c r="C274" s="358"/>
      <c r="D274" s="358"/>
      <c r="E274" s="358"/>
      <c r="F274" s="358"/>
      <c r="G274" s="358"/>
    </row>
    <row r="275" spans="1:9" x14ac:dyDescent="0.2">
      <c r="A275" s="359"/>
      <c r="B275" t="s">
        <v>363</v>
      </c>
      <c r="G275" s="359"/>
      <c r="I275" s="78"/>
    </row>
    <row r="276" spans="1:9" ht="13.2" customHeight="1" x14ac:dyDescent="0.2">
      <c r="A276" s="359"/>
      <c r="E276" s="360">
        <f>はじめに!$B$27</f>
        <v>0</v>
      </c>
      <c r="F276" s="360"/>
      <c r="G276" s="359"/>
      <c r="I276" s="78"/>
    </row>
    <row r="277" spans="1:9" x14ac:dyDescent="0.2">
      <c r="A277" s="359"/>
      <c r="G277" s="359"/>
      <c r="I277" s="79"/>
    </row>
    <row r="278" spans="1:9" x14ac:dyDescent="0.2">
      <c r="A278" s="359"/>
      <c r="B278" s="74" t="s">
        <v>364</v>
      </c>
      <c r="G278" s="359"/>
      <c r="I278" s="79"/>
    </row>
    <row r="279" spans="1:9" x14ac:dyDescent="0.2">
      <c r="A279" s="359"/>
      <c r="B279" s="74" t="s">
        <v>331</v>
      </c>
      <c r="G279" s="359"/>
      <c r="I279" s="79"/>
    </row>
    <row r="280" spans="1:9" x14ac:dyDescent="0.2">
      <c r="A280" s="359"/>
      <c r="B280" s="74" t="s">
        <v>332</v>
      </c>
      <c r="G280" s="359"/>
      <c r="I280" s="79"/>
    </row>
    <row r="281" spans="1:9" ht="16.2" x14ac:dyDescent="0.2">
      <c r="A281" s="359"/>
      <c r="B281" s="73"/>
      <c r="G281" s="359"/>
      <c r="I281" s="65"/>
    </row>
    <row r="282" spans="1:9" ht="13.8" x14ac:dyDescent="0.2">
      <c r="A282" s="359"/>
      <c r="G282" s="359"/>
      <c r="I282" s="64"/>
    </row>
    <row r="283" spans="1:9" ht="14.4" x14ac:dyDescent="0.2">
      <c r="A283" s="359"/>
      <c r="C283" s="75" t="e">
        <f>VLOOKUP(はじめに!$C$10,list!$A$57:$B$103,2,FALSE)</f>
        <v>#N/A</v>
      </c>
      <c r="D283" s="361">
        <f>はじめに!$B$11</f>
        <v>0</v>
      </c>
      <c r="E283" s="361"/>
      <c r="F283" s="361"/>
      <c r="G283" s="359"/>
      <c r="I283" s="78"/>
    </row>
    <row r="284" spans="1:9" ht="14.4" x14ac:dyDescent="0.2">
      <c r="A284" s="359"/>
      <c r="C284" s="72"/>
      <c r="D284" s="72"/>
      <c r="E284" s="72"/>
      <c r="G284" s="359"/>
      <c r="I284" s="64"/>
    </row>
    <row r="285" spans="1:9" ht="14.4" x14ac:dyDescent="0.2">
      <c r="A285" s="359"/>
      <c r="C285" s="72"/>
      <c r="D285" s="166" t="s">
        <v>192</v>
      </c>
      <c r="E285" s="72">
        <f>はじめに!$B$16</f>
        <v>0</v>
      </c>
      <c r="F285" s="42" t="s">
        <v>243</v>
      </c>
      <c r="G285" s="359"/>
      <c r="I285" s="78"/>
    </row>
    <row r="286" spans="1:9" x14ac:dyDescent="0.2">
      <c r="A286" s="359"/>
      <c r="G286" s="359"/>
      <c r="I286" s="78"/>
    </row>
    <row r="287" spans="1:9" ht="14.4" customHeight="1" x14ac:dyDescent="0.2">
      <c r="A287" s="359"/>
      <c r="C287" s="75" t="s">
        <v>193</v>
      </c>
      <c r="D287" s="362">
        <f>はじめに!$B$14</f>
        <v>0</v>
      </c>
      <c r="E287" s="362"/>
      <c r="F287" s="362"/>
      <c r="G287" s="359"/>
      <c r="I287" s="80"/>
    </row>
    <row r="288" spans="1:9" ht="13.8" customHeight="1" x14ac:dyDescent="0.2">
      <c r="A288" s="359"/>
      <c r="C288" s="72"/>
      <c r="D288" s="362"/>
      <c r="E288" s="362"/>
      <c r="F288" s="362"/>
      <c r="G288" s="359"/>
      <c r="I288" s="80"/>
    </row>
    <row r="289" spans="1:9" ht="14.4" x14ac:dyDescent="0.2">
      <c r="A289" s="359"/>
      <c r="C289" s="72"/>
      <c r="D289" s="72"/>
      <c r="E289" s="72"/>
      <c r="G289" s="359"/>
      <c r="I289" s="80"/>
    </row>
    <row r="290" spans="1:9" ht="14.4" x14ac:dyDescent="0.2">
      <c r="A290" s="359"/>
      <c r="C290" s="75" t="s">
        <v>194</v>
      </c>
      <c r="D290" s="361">
        <f>はじめに!$B$15</f>
        <v>0</v>
      </c>
      <c r="E290" s="361"/>
      <c r="G290" s="359"/>
      <c r="I290" s="78"/>
    </row>
    <row r="291" spans="1:9" ht="14.4" x14ac:dyDescent="0.2">
      <c r="A291" s="359"/>
      <c r="C291" s="75"/>
      <c r="D291" s="76"/>
      <c r="E291" s="76"/>
      <c r="G291" s="359"/>
      <c r="I291" s="78"/>
    </row>
    <row r="292" spans="1:9" ht="14.4" x14ac:dyDescent="0.2">
      <c r="A292" s="359"/>
      <c r="C292" s="75"/>
      <c r="D292" s="76"/>
      <c r="E292" s="76"/>
      <c r="G292" s="359"/>
      <c r="I292" s="78"/>
    </row>
    <row r="293" spans="1:9" ht="14.4" x14ac:dyDescent="0.2">
      <c r="A293" s="359"/>
      <c r="C293" s="75" t="s">
        <v>195</v>
      </c>
      <c r="D293" s="361">
        <f>はじめに!$C$15</f>
        <v>0</v>
      </c>
      <c r="E293" s="361"/>
      <c r="G293" s="359"/>
      <c r="I293" s="78"/>
    </row>
    <row r="294" spans="1:9" x14ac:dyDescent="0.2">
      <c r="A294" s="359"/>
      <c r="G294" s="359"/>
      <c r="I294" s="78"/>
    </row>
    <row r="295" spans="1:9" ht="13.8" thickBot="1" x14ac:dyDescent="0.25">
      <c r="A295" s="359"/>
      <c r="G295" s="359"/>
      <c r="I295" s="78"/>
    </row>
    <row r="296" spans="1:9" x14ac:dyDescent="0.2">
      <c r="A296" s="359"/>
      <c r="G296" s="359"/>
      <c r="I296" s="81"/>
    </row>
    <row r="297" spans="1:9" ht="13.8" thickBot="1" x14ac:dyDescent="0.25">
      <c r="A297" s="359"/>
      <c r="G297" s="359"/>
      <c r="I297" s="82"/>
    </row>
    <row r="298" spans="1:9" x14ac:dyDescent="0.2">
      <c r="A298" s="359"/>
      <c r="G298" s="359"/>
      <c r="I298" s="78"/>
    </row>
    <row r="299" spans="1:9" x14ac:dyDescent="0.2">
      <c r="A299" s="359"/>
      <c r="G299" s="359"/>
      <c r="I299" s="78"/>
    </row>
    <row r="300" spans="1:9" x14ac:dyDescent="0.2">
      <c r="A300" s="359"/>
      <c r="G300" s="359"/>
    </row>
    <row r="301" spans="1:9" x14ac:dyDescent="0.2">
      <c r="A301" s="359"/>
      <c r="G301" s="359"/>
    </row>
    <row r="302" spans="1:9" ht="16.2" x14ac:dyDescent="0.2">
      <c r="A302" s="359"/>
      <c r="B302" s="363" t="s">
        <v>185</v>
      </c>
      <c r="C302" s="363"/>
      <c r="D302" s="363"/>
      <c r="E302" s="363"/>
      <c r="F302" s="363"/>
      <c r="G302" s="359"/>
      <c r="H302" s="71"/>
      <c r="I302" s="71"/>
    </row>
    <row r="303" spans="1:9" x14ac:dyDescent="0.2">
      <c r="A303" s="359"/>
      <c r="G303" s="359"/>
    </row>
    <row r="304" spans="1:9" ht="40.799999999999997" customHeight="1" x14ac:dyDescent="0.2">
      <c r="A304" s="359"/>
      <c r="B304" s="362" t="s">
        <v>320</v>
      </c>
      <c r="C304" s="362"/>
      <c r="D304" s="362"/>
      <c r="E304" s="362"/>
      <c r="F304" s="362"/>
      <c r="G304" s="359"/>
      <c r="H304" s="70"/>
      <c r="I304" s="70"/>
    </row>
    <row r="305" spans="1:9" ht="40.799999999999997" customHeight="1" x14ac:dyDescent="0.2">
      <c r="A305" s="359"/>
      <c r="B305" s="69"/>
      <c r="C305" s="69"/>
      <c r="D305" s="69"/>
      <c r="E305" s="69"/>
      <c r="F305" s="70"/>
      <c r="G305" s="359"/>
      <c r="H305" s="70"/>
      <c r="I305" s="70"/>
    </row>
    <row r="306" spans="1:9" ht="13.8" thickBot="1" x14ac:dyDescent="0.25">
      <c r="A306" s="359"/>
      <c r="G306" s="359"/>
    </row>
    <row r="307" spans="1:9" ht="22.2" customHeight="1" x14ac:dyDescent="0.2">
      <c r="A307" s="359"/>
      <c r="B307" s="66" t="s">
        <v>186</v>
      </c>
      <c r="C307" s="364" t="str">
        <f>PHONETIC(C308)</f>
        <v/>
      </c>
      <c r="D307" s="365"/>
      <c r="E307" s="365"/>
      <c r="F307" s="366"/>
      <c r="G307" s="359"/>
    </row>
    <row r="308" spans="1:9" ht="34.200000000000003" customHeight="1" thickBot="1" x14ac:dyDescent="0.25">
      <c r="A308" s="359"/>
      <c r="B308" s="67" t="s">
        <v>187</v>
      </c>
      <c r="C308" s="367"/>
      <c r="D308" s="368"/>
      <c r="E308" s="368"/>
      <c r="F308" s="369"/>
      <c r="G308" s="359"/>
    </row>
    <row r="309" spans="1:9" ht="43.2" customHeight="1" thickBot="1" x14ac:dyDescent="0.25">
      <c r="A309" s="359"/>
      <c r="B309" s="67" t="s">
        <v>188</v>
      </c>
      <c r="C309" s="112"/>
      <c r="D309" s="77" t="s">
        <v>191</v>
      </c>
      <c r="E309" s="370"/>
      <c r="F309" s="371"/>
      <c r="G309" s="359"/>
    </row>
    <row r="310" spans="1:9" ht="46.2" customHeight="1" thickBot="1" x14ac:dyDescent="0.25">
      <c r="A310" s="359"/>
      <c r="B310" s="67" t="s">
        <v>189</v>
      </c>
      <c r="C310" s="372"/>
      <c r="D310" s="373"/>
      <c r="E310" s="373"/>
      <c r="F310" s="374"/>
      <c r="G310" s="359"/>
    </row>
    <row r="311" spans="1:9" ht="73.8" customHeight="1" thickBot="1" x14ac:dyDescent="0.25">
      <c r="A311" s="359"/>
      <c r="B311" s="67" t="s">
        <v>190</v>
      </c>
      <c r="C311" s="375"/>
      <c r="D311" s="376"/>
      <c r="E311" s="376"/>
      <c r="F311" s="377"/>
      <c r="G311" s="359"/>
    </row>
    <row r="312" spans="1:9" x14ac:dyDescent="0.2">
      <c r="A312" s="359"/>
      <c r="B312" s="378"/>
      <c r="C312" s="378"/>
      <c r="D312" s="378"/>
      <c r="E312" s="378"/>
      <c r="F312" s="378"/>
      <c r="G312" s="359"/>
    </row>
  </sheetData>
  <mergeCells count="129">
    <mergeCell ref="I2:I6"/>
    <mergeCell ref="A274:G274"/>
    <mergeCell ref="A275:A312"/>
    <mergeCell ref="G275:G312"/>
    <mergeCell ref="E276:F276"/>
    <mergeCell ref="D283:F283"/>
    <mergeCell ref="D287:F288"/>
    <mergeCell ref="D290:E290"/>
    <mergeCell ref="D293:E293"/>
    <mergeCell ref="B302:F302"/>
    <mergeCell ref="B304:F304"/>
    <mergeCell ref="C307:F307"/>
    <mergeCell ref="C308:F308"/>
    <mergeCell ref="E309:F309"/>
    <mergeCell ref="C310:F310"/>
    <mergeCell ref="C311:F311"/>
    <mergeCell ref="B312:F312"/>
    <mergeCell ref="A235:G235"/>
    <mergeCell ref="A236:A273"/>
    <mergeCell ref="G236:G273"/>
    <mergeCell ref="E237:F237"/>
    <mergeCell ref="D244:F244"/>
    <mergeCell ref="D248:F249"/>
    <mergeCell ref="D251:E251"/>
    <mergeCell ref="D254:E254"/>
    <mergeCell ref="B263:F263"/>
    <mergeCell ref="B265:F265"/>
    <mergeCell ref="C268:F268"/>
    <mergeCell ref="C269:F269"/>
    <mergeCell ref="E270:F270"/>
    <mergeCell ref="C271:F271"/>
    <mergeCell ref="C272:F272"/>
    <mergeCell ref="B273:F273"/>
    <mergeCell ref="A196:G196"/>
    <mergeCell ref="A197:A234"/>
    <mergeCell ref="G197:G234"/>
    <mergeCell ref="E198:F198"/>
    <mergeCell ref="D205:F205"/>
    <mergeCell ref="D209:F210"/>
    <mergeCell ref="D212:E212"/>
    <mergeCell ref="D215:E215"/>
    <mergeCell ref="B224:F224"/>
    <mergeCell ref="B226:F226"/>
    <mergeCell ref="C229:F229"/>
    <mergeCell ref="C230:F230"/>
    <mergeCell ref="E231:F231"/>
    <mergeCell ref="C232:F232"/>
    <mergeCell ref="C233:F233"/>
    <mergeCell ref="B234:F234"/>
    <mergeCell ref="A118:G118"/>
    <mergeCell ref="A119:A156"/>
    <mergeCell ref="G119:G156"/>
    <mergeCell ref="E120:F120"/>
    <mergeCell ref="D127:F127"/>
    <mergeCell ref="D131:F132"/>
    <mergeCell ref="D134:E134"/>
    <mergeCell ref="D137:E137"/>
    <mergeCell ref="B146:F146"/>
    <mergeCell ref="B148:F148"/>
    <mergeCell ref="C151:F151"/>
    <mergeCell ref="C152:F152"/>
    <mergeCell ref="E153:F153"/>
    <mergeCell ref="C154:F154"/>
    <mergeCell ref="C155:F155"/>
    <mergeCell ref="B156:F156"/>
    <mergeCell ref="A79:G79"/>
    <mergeCell ref="A80:A117"/>
    <mergeCell ref="G80:G117"/>
    <mergeCell ref="E81:F81"/>
    <mergeCell ref="D88:F88"/>
    <mergeCell ref="D92:F93"/>
    <mergeCell ref="D95:E95"/>
    <mergeCell ref="D98:E98"/>
    <mergeCell ref="B107:F107"/>
    <mergeCell ref="B109:F109"/>
    <mergeCell ref="C112:F112"/>
    <mergeCell ref="C113:F113"/>
    <mergeCell ref="E114:F114"/>
    <mergeCell ref="C115:F115"/>
    <mergeCell ref="C116:F116"/>
    <mergeCell ref="B117:F117"/>
    <mergeCell ref="A40:G40"/>
    <mergeCell ref="A41:A78"/>
    <mergeCell ref="G41:G78"/>
    <mergeCell ref="E42:F42"/>
    <mergeCell ref="D49:F49"/>
    <mergeCell ref="D53:F54"/>
    <mergeCell ref="D56:E56"/>
    <mergeCell ref="D59:E59"/>
    <mergeCell ref="B68:F68"/>
    <mergeCell ref="B70:F70"/>
    <mergeCell ref="C73:F73"/>
    <mergeCell ref="C74:F74"/>
    <mergeCell ref="E75:F75"/>
    <mergeCell ref="C76:F76"/>
    <mergeCell ref="C77:F77"/>
    <mergeCell ref="B78:F78"/>
    <mergeCell ref="E36:F36"/>
    <mergeCell ref="C37:F37"/>
    <mergeCell ref="C38:F38"/>
    <mergeCell ref="A1:G1"/>
    <mergeCell ref="A2:A39"/>
    <mergeCell ref="G2:G39"/>
    <mergeCell ref="B39:F39"/>
    <mergeCell ref="D10:F10"/>
    <mergeCell ref="E3:F3"/>
    <mergeCell ref="B31:F31"/>
    <mergeCell ref="B29:F29"/>
    <mergeCell ref="C35:F35"/>
    <mergeCell ref="C34:F34"/>
    <mergeCell ref="D17:E17"/>
    <mergeCell ref="D20:E20"/>
    <mergeCell ref="D14:F15"/>
    <mergeCell ref="A157:G157"/>
    <mergeCell ref="A158:A195"/>
    <mergeCell ref="G158:G195"/>
    <mergeCell ref="E159:F159"/>
    <mergeCell ref="D166:F166"/>
    <mergeCell ref="D170:F171"/>
    <mergeCell ref="D173:E173"/>
    <mergeCell ref="D176:E176"/>
    <mergeCell ref="B185:F185"/>
    <mergeCell ref="B187:F187"/>
    <mergeCell ref="C190:F190"/>
    <mergeCell ref="C191:F191"/>
    <mergeCell ref="E192:F192"/>
    <mergeCell ref="C193:F193"/>
    <mergeCell ref="C194:F194"/>
    <mergeCell ref="B195:F195"/>
  </mergeCells>
  <phoneticPr fontId="2" type="Hiragana"/>
  <conditionalFormatting sqref="C34:C38">
    <cfRule type="containsBlanks" dxfId="15" priority="46">
      <formula>LEN(TRIM(C34))=0</formula>
    </cfRule>
  </conditionalFormatting>
  <conditionalFormatting sqref="C73:C77">
    <cfRule type="containsBlanks" dxfId="14" priority="16">
      <formula>LEN(TRIM(C73))=0</formula>
    </cfRule>
  </conditionalFormatting>
  <conditionalFormatting sqref="C112:C116">
    <cfRule type="containsBlanks" dxfId="13" priority="15">
      <formula>LEN(TRIM(C112))=0</formula>
    </cfRule>
  </conditionalFormatting>
  <conditionalFormatting sqref="C151:C155">
    <cfRule type="containsBlanks" dxfId="12" priority="14">
      <formula>LEN(TRIM(C151))=0</formula>
    </cfRule>
  </conditionalFormatting>
  <conditionalFormatting sqref="C190:C194">
    <cfRule type="containsBlanks" dxfId="11" priority="13">
      <formula>LEN(TRIM(C190))=0</formula>
    </cfRule>
  </conditionalFormatting>
  <conditionalFormatting sqref="C229:C233">
    <cfRule type="containsBlanks" dxfId="10" priority="7">
      <formula>LEN(TRIM(C229))=0</formula>
    </cfRule>
  </conditionalFormatting>
  <conditionalFormatting sqref="C268:C272">
    <cfRule type="containsBlanks" dxfId="9" priority="4">
      <formula>LEN(TRIM(C268))=0</formula>
    </cfRule>
  </conditionalFormatting>
  <conditionalFormatting sqref="C307:C311">
    <cfRule type="containsBlanks" dxfId="8" priority="1">
      <formula>LEN(TRIM(C307))=0</formula>
    </cfRule>
  </conditionalFormatting>
  <conditionalFormatting sqref="E36">
    <cfRule type="containsBlanks" dxfId="7" priority="47">
      <formula>LEN(TRIM(E36))=0</formula>
    </cfRule>
  </conditionalFormatting>
  <conditionalFormatting sqref="E75">
    <cfRule type="containsBlanks" dxfId="6" priority="24">
      <formula>LEN(TRIM(E75))=0</formula>
    </cfRule>
  </conditionalFormatting>
  <conditionalFormatting sqref="E114">
    <cfRule type="containsBlanks" dxfId="5" priority="22">
      <formula>LEN(TRIM(E114))=0</formula>
    </cfRule>
  </conditionalFormatting>
  <conditionalFormatting sqref="E153">
    <cfRule type="containsBlanks" dxfId="4" priority="20">
      <formula>LEN(TRIM(E153))=0</formula>
    </cfRule>
  </conditionalFormatting>
  <conditionalFormatting sqref="E192">
    <cfRule type="containsBlanks" dxfId="3" priority="18">
      <formula>LEN(TRIM(E192))=0</formula>
    </cfRule>
  </conditionalFormatting>
  <conditionalFormatting sqref="E231">
    <cfRule type="containsBlanks" dxfId="2" priority="9">
      <formula>LEN(TRIM(E231))=0</formula>
    </cfRule>
  </conditionalFormatting>
  <conditionalFormatting sqref="E270">
    <cfRule type="containsBlanks" dxfId="1" priority="6">
      <formula>LEN(TRIM(E270))=0</formula>
    </cfRule>
  </conditionalFormatting>
  <conditionalFormatting sqref="E309">
    <cfRule type="containsBlanks" dxfId="0" priority="3">
      <formula>LEN(TRIM(E309))=0</formula>
    </cfRule>
  </conditionalFormatting>
  <dataValidations count="3">
    <dataValidation type="list" allowBlank="1" showInputMessage="1" showErrorMessage="1" sqref="C36 C114 C153 C75 C192 C231 C270 C309">
      <formula1>"男,女"</formula1>
    </dataValidation>
    <dataValidation type="list" allowBlank="1" showInputMessage="1" showErrorMessage="1" sqref="C37 C115 C154 C76 C193 C232 C271 C310">
      <formula1>"監督,アドバイザー"</formula1>
    </dataValidation>
    <dataValidation allowBlank="1" showInputMessage="1" showErrorMessage="1" promptTitle="特に学校との係わり方を詳しく書いてください。" prompt="例：地域住民の指導者で、定期的に部活動に参加し、選手を指導されている。_x000a_例：本校卒業生で、一週間に２～３回、指導に来校されて選手を指導されている。" sqref="C38:F38 C77:F77 C116:F116 C155:F155 C194:F194 C233:F233 C272:F272 C311:F311"/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103"/>
  <sheetViews>
    <sheetView topLeftCell="A5" workbookViewId="0">
      <selection activeCell="K29" sqref="K29"/>
    </sheetView>
  </sheetViews>
  <sheetFormatPr defaultRowHeight="13.2" x14ac:dyDescent="0.2"/>
  <sheetData>
    <row r="1" spans="1:19" x14ac:dyDescent="0.2">
      <c r="A1" s="33" t="s">
        <v>153</v>
      </c>
    </row>
    <row r="2" spans="1:19" ht="13.8" thickBot="1" x14ac:dyDescent="0.25">
      <c r="A2" t="s">
        <v>157</v>
      </c>
    </row>
    <row r="3" spans="1:19" ht="14.4" thickBot="1" x14ac:dyDescent="0.25">
      <c r="A3" s="34" t="s">
        <v>58</v>
      </c>
      <c r="B3" s="34" t="s">
        <v>59</v>
      </c>
      <c r="C3" s="34" t="s">
        <v>60</v>
      </c>
      <c r="D3" s="34" t="s">
        <v>61</v>
      </c>
      <c r="E3" s="34" t="s">
        <v>62</v>
      </c>
      <c r="F3" s="34" t="s">
        <v>63</v>
      </c>
      <c r="G3" s="34" t="s">
        <v>64</v>
      </c>
      <c r="H3" s="39" t="s">
        <v>65</v>
      </c>
      <c r="I3" s="40" t="s">
        <v>66</v>
      </c>
    </row>
    <row r="4" spans="1:19" ht="14.4" thickBot="1" x14ac:dyDescent="0.25">
      <c r="A4" s="28" t="s">
        <v>58</v>
      </c>
      <c r="B4" s="28" t="s">
        <v>99</v>
      </c>
      <c r="C4" s="28" t="s">
        <v>100</v>
      </c>
      <c r="D4" s="28" t="s">
        <v>101</v>
      </c>
      <c r="E4" s="28" t="s">
        <v>102</v>
      </c>
      <c r="F4" s="28" t="s">
        <v>103</v>
      </c>
      <c r="G4" s="28" t="s">
        <v>104</v>
      </c>
      <c r="H4" s="28" t="s">
        <v>105</v>
      </c>
      <c r="I4" s="164" t="s">
        <v>106</v>
      </c>
    </row>
    <row r="5" spans="1:19" ht="14.4" thickBot="1" x14ac:dyDescent="0.25">
      <c r="A5" s="28"/>
      <c r="B5" s="28" t="s">
        <v>107</v>
      </c>
      <c r="C5" s="28" t="s">
        <v>108</v>
      </c>
      <c r="D5" s="28" t="s">
        <v>109</v>
      </c>
      <c r="E5" s="28" t="s">
        <v>110</v>
      </c>
      <c r="F5" s="165" t="s">
        <v>361</v>
      </c>
      <c r="G5" s="28" t="s">
        <v>111</v>
      </c>
      <c r="H5" s="28" t="s">
        <v>112</v>
      </c>
      <c r="I5" s="28" t="s">
        <v>113</v>
      </c>
    </row>
    <row r="6" spans="1:19" ht="14.4" thickBot="1" x14ac:dyDescent="0.25">
      <c r="A6" s="28"/>
      <c r="B6" s="28" t="s">
        <v>114</v>
      </c>
      <c r="C6" s="28" t="s">
        <v>115</v>
      </c>
      <c r="D6" s="28" t="s">
        <v>116</v>
      </c>
      <c r="E6" s="28" t="s">
        <v>117</v>
      </c>
      <c r="F6" s="165" t="s">
        <v>362</v>
      </c>
      <c r="G6" s="28" t="s">
        <v>118</v>
      </c>
      <c r="H6" s="28" t="s">
        <v>119</v>
      </c>
      <c r="I6" s="28" t="s">
        <v>120</v>
      </c>
    </row>
    <row r="7" spans="1:19" ht="14.4" thickBot="1" x14ac:dyDescent="0.25">
      <c r="A7" s="28"/>
      <c r="B7" s="28" t="s">
        <v>121</v>
      </c>
      <c r="C7" s="28" t="s">
        <v>122</v>
      </c>
      <c r="D7" s="28" t="s">
        <v>123</v>
      </c>
      <c r="E7" s="28" t="s">
        <v>124</v>
      </c>
      <c r="F7" s="28" t="s">
        <v>125</v>
      </c>
      <c r="G7" s="28" t="s">
        <v>126</v>
      </c>
      <c r="H7" s="28" t="s">
        <v>127</v>
      </c>
      <c r="I7" s="28" t="s">
        <v>128</v>
      </c>
    </row>
    <row r="8" spans="1:19" ht="14.4" thickBot="1" x14ac:dyDescent="0.25">
      <c r="A8" s="28"/>
      <c r="B8" s="28" t="s">
        <v>129</v>
      </c>
      <c r="C8" s="28" t="s">
        <v>130</v>
      </c>
      <c r="D8" s="28" t="s">
        <v>131</v>
      </c>
      <c r="E8" s="28"/>
      <c r="F8" s="28" t="s">
        <v>132</v>
      </c>
      <c r="G8" s="28" t="s">
        <v>133</v>
      </c>
      <c r="H8" s="28"/>
      <c r="I8" s="28" t="s">
        <v>134</v>
      </c>
    </row>
    <row r="9" spans="1:19" ht="14.4" thickBot="1" x14ac:dyDescent="0.25">
      <c r="A9" s="28"/>
      <c r="B9" s="28" t="s">
        <v>135</v>
      </c>
      <c r="C9" s="165" t="s">
        <v>360</v>
      </c>
      <c r="D9" s="28"/>
      <c r="E9" s="28"/>
      <c r="F9" s="28" t="s">
        <v>136</v>
      </c>
      <c r="G9" s="28"/>
      <c r="H9" s="28"/>
      <c r="I9" s="28" t="s">
        <v>137</v>
      </c>
    </row>
    <row r="10" spans="1:19" ht="14.4" thickBot="1" x14ac:dyDescent="0.25">
      <c r="A10" s="28"/>
      <c r="B10" s="28"/>
      <c r="C10" s="28" t="s">
        <v>138</v>
      </c>
      <c r="D10" s="28"/>
      <c r="E10" s="28"/>
      <c r="F10" s="28"/>
      <c r="G10" s="28"/>
      <c r="H10" s="28"/>
      <c r="I10" s="28" t="s">
        <v>139</v>
      </c>
    </row>
    <row r="11" spans="1:19" ht="14.4" thickBot="1" x14ac:dyDescent="0.25">
      <c r="A11" s="28"/>
      <c r="B11" s="28"/>
      <c r="C11" s="28" t="s">
        <v>140</v>
      </c>
      <c r="D11" s="28"/>
      <c r="E11" s="28"/>
      <c r="F11" s="28"/>
      <c r="G11" s="28"/>
      <c r="H11" s="28"/>
      <c r="I11" s="28" t="s">
        <v>141</v>
      </c>
    </row>
    <row r="12" spans="1:19" ht="13.8" x14ac:dyDescent="0.2">
      <c r="A12" s="37"/>
      <c r="B12" s="37"/>
      <c r="C12" s="38"/>
      <c r="D12" s="37"/>
      <c r="E12" s="37"/>
      <c r="F12" s="37"/>
      <c r="G12" s="37"/>
      <c r="H12" s="37"/>
      <c r="I12" s="37"/>
    </row>
    <row r="13" spans="1:19" x14ac:dyDescent="0.2">
      <c r="A13" s="33" t="s">
        <v>155</v>
      </c>
      <c r="K13" s="33" t="s">
        <v>365</v>
      </c>
    </row>
    <row r="14" spans="1:19" ht="27.6" x14ac:dyDescent="0.2">
      <c r="A14" s="35" t="s">
        <v>154</v>
      </c>
      <c r="B14" s="36" t="s">
        <v>145</v>
      </c>
      <c r="C14" s="36" t="s">
        <v>146</v>
      </c>
      <c r="D14" s="36" t="s">
        <v>147</v>
      </c>
      <c r="E14" s="36" t="s">
        <v>148</v>
      </c>
      <c r="F14" s="36" t="s">
        <v>149</v>
      </c>
      <c r="G14" s="36" t="s">
        <v>150</v>
      </c>
      <c r="H14" s="36" t="s">
        <v>151</v>
      </c>
      <c r="I14" s="36" t="s">
        <v>152</v>
      </c>
      <c r="K14" s="35" t="s">
        <v>159</v>
      </c>
      <c r="L14" s="36" t="s">
        <v>160</v>
      </c>
      <c r="M14" s="36" t="s">
        <v>161</v>
      </c>
      <c r="N14" s="36" t="s">
        <v>162</v>
      </c>
      <c r="O14" s="36" t="s">
        <v>163</v>
      </c>
      <c r="P14" s="36" t="s">
        <v>164</v>
      </c>
      <c r="Q14" s="36" t="s">
        <v>165</v>
      </c>
      <c r="R14" s="36" t="s">
        <v>166</v>
      </c>
      <c r="S14" s="36" t="s">
        <v>167</v>
      </c>
    </row>
    <row r="15" spans="1:19" x14ac:dyDescent="0.2">
      <c r="A15" s="31" t="s">
        <v>142</v>
      </c>
      <c r="B15" s="31" t="s">
        <v>142</v>
      </c>
      <c r="C15" s="31" t="s">
        <v>142</v>
      </c>
      <c r="D15" s="31" t="s">
        <v>142</v>
      </c>
      <c r="E15" s="31" t="s">
        <v>142</v>
      </c>
      <c r="F15" s="31" t="s">
        <v>142</v>
      </c>
      <c r="G15" s="31" t="s">
        <v>142</v>
      </c>
      <c r="H15" s="31" t="s">
        <v>142</v>
      </c>
      <c r="I15" s="31" t="s">
        <v>142</v>
      </c>
      <c r="K15" s="29">
        <v>1</v>
      </c>
      <c r="L15" s="29">
        <v>1</v>
      </c>
      <c r="M15" s="29">
        <v>1</v>
      </c>
      <c r="N15" s="29">
        <v>1</v>
      </c>
      <c r="O15" s="29">
        <v>1</v>
      </c>
      <c r="P15" s="29">
        <v>1</v>
      </c>
      <c r="Q15" s="29">
        <v>1</v>
      </c>
      <c r="R15" s="29">
        <v>1</v>
      </c>
      <c r="S15" s="29">
        <v>1</v>
      </c>
    </row>
    <row r="16" spans="1:19" x14ac:dyDescent="0.2">
      <c r="A16" s="31">
        <v>1</v>
      </c>
      <c r="B16" s="31">
        <v>1</v>
      </c>
      <c r="C16" s="31">
        <v>1</v>
      </c>
      <c r="D16" s="31">
        <v>1</v>
      </c>
      <c r="E16" s="31">
        <v>1</v>
      </c>
      <c r="F16" s="31">
        <v>1</v>
      </c>
      <c r="G16" s="31">
        <v>1</v>
      </c>
      <c r="H16" s="31">
        <v>1</v>
      </c>
      <c r="I16" s="31">
        <v>1</v>
      </c>
      <c r="K16" s="29">
        <v>2</v>
      </c>
      <c r="L16" s="29">
        <v>2</v>
      </c>
      <c r="M16" s="29">
        <v>2</v>
      </c>
      <c r="N16" s="29">
        <v>2</v>
      </c>
      <c r="O16" s="29">
        <v>2</v>
      </c>
      <c r="P16" s="29">
        <v>2</v>
      </c>
      <c r="Q16" s="29">
        <v>2</v>
      </c>
      <c r="R16" s="29">
        <v>2</v>
      </c>
      <c r="S16" s="29">
        <v>2</v>
      </c>
    </row>
    <row r="17" spans="1:19" x14ac:dyDescent="0.2">
      <c r="A17" s="31">
        <v>2</v>
      </c>
      <c r="B17" s="31">
        <v>2</v>
      </c>
      <c r="C17" s="31">
        <v>2</v>
      </c>
      <c r="D17" s="31">
        <v>2</v>
      </c>
      <c r="E17" s="31">
        <v>2</v>
      </c>
      <c r="F17" s="31">
        <v>2</v>
      </c>
      <c r="G17" s="31">
        <v>2</v>
      </c>
      <c r="H17" s="31">
        <v>2</v>
      </c>
      <c r="I17" s="31">
        <v>2</v>
      </c>
      <c r="K17" s="29">
        <v>3</v>
      </c>
      <c r="L17" s="29">
        <v>3</v>
      </c>
      <c r="M17" s="29">
        <v>3</v>
      </c>
      <c r="N17" s="29">
        <v>3</v>
      </c>
      <c r="O17" s="29">
        <v>3</v>
      </c>
      <c r="P17" s="29">
        <v>3</v>
      </c>
      <c r="Q17" s="29">
        <v>3</v>
      </c>
      <c r="R17" s="29">
        <v>3</v>
      </c>
      <c r="S17" s="29">
        <v>3</v>
      </c>
    </row>
    <row r="18" spans="1:19" x14ac:dyDescent="0.2">
      <c r="A18" s="31">
        <v>3</v>
      </c>
      <c r="B18" s="31">
        <v>3</v>
      </c>
      <c r="C18" s="31">
        <v>3</v>
      </c>
      <c r="D18" s="31">
        <v>3</v>
      </c>
      <c r="E18" s="31">
        <v>3</v>
      </c>
      <c r="F18" s="31">
        <v>3</v>
      </c>
      <c r="G18" s="31">
        <v>3</v>
      </c>
      <c r="H18" s="31">
        <v>3</v>
      </c>
      <c r="I18" s="31">
        <v>3</v>
      </c>
      <c r="K18" s="29"/>
      <c r="L18" s="29">
        <v>4</v>
      </c>
      <c r="M18" s="29">
        <v>4</v>
      </c>
      <c r="N18" s="29"/>
      <c r="O18" s="29">
        <v>4</v>
      </c>
      <c r="P18" s="29">
        <v>4</v>
      </c>
      <c r="Q18" s="29">
        <v>4</v>
      </c>
      <c r="R18" s="29"/>
      <c r="S18" s="29">
        <v>4</v>
      </c>
    </row>
    <row r="19" spans="1:19" x14ac:dyDescent="0.2">
      <c r="A19" s="31">
        <v>4</v>
      </c>
      <c r="B19" s="31">
        <v>4</v>
      </c>
      <c r="C19" s="31">
        <v>4</v>
      </c>
      <c r="D19" s="31">
        <v>4</v>
      </c>
      <c r="E19" s="31">
        <v>4</v>
      </c>
      <c r="F19" s="31">
        <v>4</v>
      </c>
      <c r="G19" s="31">
        <v>4</v>
      </c>
      <c r="H19" s="31">
        <v>4</v>
      </c>
      <c r="I19" s="31">
        <v>4</v>
      </c>
      <c r="K19" s="29"/>
      <c r="L19" s="29"/>
      <c r="M19" s="29">
        <v>5</v>
      </c>
      <c r="N19" s="29"/>
      <c r="O19" s="29"/>
      <c r="P19" s="29"/>
      <c r="Q19" s="62">
        <v>5</v>
      </c>
      <c r="R19" s="29"/>
      <c r="S19" s="29">
        <v>5</v>
      </c>
    </row>
    <row r="20" spans="1:19" x14ac:dyDescent="0.2">
      <c r="A20" s="31">
        <v>5</v>
      </c>
      <c r="B20" s="31">
        <v>5</v>
      </c>
      <c r="C20" s="31">
        <v>5</v>
      </c>
      <c r="D20" s="31">
        <v>5</v>
      </c>
      <c r="E20" s="31">
        <v>5</v>
      </c>
      <c r="F20" s="31">
        <v>5</v>
      </c>
      <c r="G20" s="31">
        <v>5</v>
      </c>
      <c r="H20" s="31">
        <v>5</v>
      </c>
      <c r="I20" s="31">
        <v>5</v>
      </c>
      <c r="K20" s="29"/>
      <c r="L20" s="29"/>
      <c r="M20" s="29">
        <v>6</v>
      </c>
      <c r="N20" s="29"/>
      <c r="O20" s="29"/>
      <c r="P20" s="29"/>
      <c r="Q20" s="62" t="s">
        <v>183</v>
      </c>
      <c r="R20" s="29"/>
      <c r="S20" s="29"/>
    </row>
    <row r="21" spans="1:19" x14ac:dyDescent="0.2">
      <c r="A21" s="31">
        <v>6</v>
      </c>
      <c r="B21" s="31">
        <v>6</v>
      </c>
      <c r="C21" s="31">
        <v>6</v>
      </c>
      <c r="D21" s="31">
        <v>6</v>
      </c>
      <c r="E21" s="31">
        <v>6</v>
      </c>
      <c r="F21" s="31">
        <v>6</v>
      </c>
      <c r="G21" s="31">
        <v>6</v>
      </c>
      <c r="H21" s="31">
        <v>6</v>
      </c>
      <c r="I21" s="31">
        <v>6</v>
      </c>
      <c r="K21" s="29"/>
      <c r="L21" s="29"/>
      <c r="M21" s="29">
        <v>7</v>
      </c>
      <c r="N21" s="29"/>
      <c r="O21" s="29"/>
      <c r="P21" s="29"/>
      <c r="Q21" s="29"/>
      <c r="R21" s="29"/>
      <c r="S21" s="29"/>
    </row>
    <row r="22" spans="1:19" x14ac:dyDescent="0.2">
      <c r="A22" s="31">
        <v>7</v>
      </c>
      <c r="B22" s="31">
        <v>7</v>
      </c>
      <c r="C22" s="31">
        <v>7</v>
      </c>
      <c r="D22" s="31">
        <v>7</v>
      </c>
      <c r="E22" s="31">
        <v>7</v>
      </c>
      <c r="F22" s="31">
        <v>7</v>
      </c>
      <c r="G22" s="31">
        <v>7</v>
      </c>
      <c r="H22" s="31">
        <v>7</v>
      </c>
      <c r="I22" s="31">
        <v>7</v>
      </c>
      <c r="K22" s="29"/>
      <c r="L22" s="29"/>
      <c r="M22" s="29"/>
      <c r="N22" s="29"/>
      <c r="O22" s="29"/>
      <c r="P22" s="29"/>
      <c r="Q22" s="29"/>
      <c r="R22" s="29"/>
      <c r="S22" s="29"/>
    </row>
    <row r="23" spans="1:19" x14ac:dyDescent="0.2">
      <c r="A23" s="31">
        <v>8</v>
      </c>
      <c r="B23" s="31">
        <v>8</v>
      </c>
      <c r="C23" s="31">
        <v>8</v>
      </c>
      <c r="D23" s="31">
        <v>8</v>
      </c>
      <c r="E23" s="31">
        <v>8</v>
      </c>
      <c r="F23" s="31">
        <v>8</v>
      </c>
      <c r="G23" s="31">
        <v>8</v>
      </c>
      <c r="H23" s="31">
        <v>8</v>
      </c>
      <c r="I23" s="31">
        <v>8</v>
      </c>
      <c r="M23" s="31"/>
    </row>
    <row r="24" spans="1:19" x14ac:dyDescent="0.2">
      <c r="A24" s="31">
        <v>9</v>
      </c>
      <c r="B24" s="31">
        <v>9</v>
      </c>
      <c r="C24" s="31">
        <v>9</v>
      </c>
      <c r="D24" s="31">
        <v>9</v>
      </c>
      <c r="E24" s="31">
        <v>9</v>
      </c>
      <c r="F24" s="31">
        <v>9</v>
      </c>
      <c r="G24" s="31">
        <v>9</v>
      </c>
      <c r="H24" s="31">
        <v>9</v>
      </c>
      <c r="I24" s="31">
        <v>9</v>
      </c>
    </row>
    <row r="25" spans="1:19" x14ac:dyDescent="0.2">
      <c r="A25" s="31">
        <v>10</v>
      </c>
      <c r="B25" s="31">
        <v>10</v>
      </c>
      <c r="C25" s="31">
        <v>10</v>
      </c>
      <c r="D25" s="31">
        <v>10</v>
      </c>
      <c r="E25" s="31">
        <v>10</v>
      </c>
      <c r="F25" s="31">
        <v>10</v>
      </c>
      <c r="G25" s="31">
        <v>10</v>
      </c>
      <c r="H25" s="31">
        <v>10</v>
      </c>
      <c r="I25" s="31">
        <v>10</v>
      </c>
    </row>
    <row r="26" spans="1:19" x14ac:dyDescent="0.2">
      <c r="A26" s="31"/>
      <c r="B26" s="31">
        <v>11</v>
      </c>
      <c r="C26" s="31">
        <v>11</v>
      </c>
      <c r="D26" s="31"/>
      <c r="E26" s="31">
        <v>11</v>
      </c>
      <c r="F26" s="31">
        <v>11</v>
      </c>
      <c r="G26" s="31" t="s">
        <v>143</v>
      </c>
      <c r="H26" s="31"/>
      <c r="I26" s="31">
        <v>11</v>
      </c>
    </row>
    <row r="27" spans="1:19" x14ac:dyDescent="0.2">
      <c r="A27" s="31"/>
      <c r="B27" s="31">
        <v>12</v>
      </c>
      <c r="C27" s="31">
        <v>12</v>
      </c>
      <c r="D27" s="31"/>
      <c r="E27" s="31">
        <v>12</v>
      </c>
      <c r="F27" s="31">
        <v>12</v>
      </c>
      <c r="G27" s="31" t="s">
        <v>144</v>
      </c>
      <c r="H27" s="31"/>
      <c r="I27" s="31">
        <v>12</v>
      </c>
    </row>
    <row r="28" spans="1:19" x14ac:dyDescent="0.2">
      <c r="A28" s="31"/>
      <c r="B28" s="31"/>
      <c r="C28" s="31">
        <v>13</v>
      </c>
      <c r="D28" s="31"/>
      <c r="E28" s="31"/>
      <c r="F28" s="31"/>
      <c r="G28" s="31"/>
      <c r="H28" s="31"/>
      <c r="I28" s="31"/>
    </row>
    <row r="29" spans="1:19" x14ac:dyDescent="0.2">
      <c r="A29" s="31"/>
      <c r="B29" s="31"/>
      <c r="C29" s="31">
        <v>14</v>
      </c>
      <c r="D29" s="31"/>
      <c r="E29" s="31"/>
      <c r="F29" s="31"/>
      <c r="G29" s="31"/>
      <c r="H29" s="31"/>
      <c r="I29" s="31"/>
    </row>
    <row r="30" spans="1:19" x14ac:dyDescent="0.2">
      <c r="A30" s="31"/>
      <c r="B30" s="31"/>
      <c r="C30" s="31">
        <v>15</v>
      </c>
      <c r="D30" s="31"/>
      <c r="E30" s="31"/>
      <c r="F30" s="31"/>
      <c r="G30" s="31"/>
      <c r="H30" s="31"/>
      <c r="I30" s="31"/>
    </row>
    <row r="31" spans="1:19" x14ac:dyDescent="0.2">
      <c r="A31" s="31"/>
      <c r="B31" s="31"/>
      <c r="C31" s="31">
        <v>16</v>
      </c>
      <c r="D31" s="31"/>
      <c r="E31" s="31"/>
      <c r="F31" s="31"/>
      <c r="G31" s="31"/>
      <c r="H31" s="31"/>
      <c r="I31" s="31"/>
    </row>
    <row r="32" spans="1:19" x14ac:dyDescent="0.2">
      <c r="A32" s="31"/>
      <c r="B32" s="31"/>
      <c r="C32" s="31"/>
      <c r="D32" s="31"/>
      <c r="E32" s="31"/>
      <c r="F32" s="31"/>
      <c r="G32" s="31"/>
      <c r="H32" s="31"/>
      <c r="I32" s="31"/>
    </row>
    <row r="33" spans="1:9" x14ac:dyDescent="0.2">
      <c r="A33" s="31"/>
      <c r="B33" s="31"/>
      <c r="C33" s="31"/>
      <c r="D33" s="31"/>
      <c r="E33" s="31"/>
      <c r="F33" s="31"/>
      <c r="G33" s="31"/>
      <c r="H33" s="31"/>
      <c r="I33" s="31"/>
    </row>
    <row r="35" spans="1:9" x14ac:dyDescent="0.2">
      <c r="A35" s="33" t="s">
        <v>156</v>
      </c>
    </row>
    <row r="36" spans="1:9" x14ac:dyDescent="0.2">
      <c r="A36" s="31" t="s">
        <v>35</v>
      </c>
    </row>
    <row r="37" spans="1:9" x14ac:dyDescent="0.2">
      <c r="A37" s="31" t="s">
        <v>36</v>
      </c>
    </row>
    <row r="38" spans="1:9" x14ac:dyDescent="0.2">
      <c r="A38" s="31" t="s">
        <v>40</v>
      </c>
    </row>
    <row r="39" spans="1:9" x14ac:dyDescent="0.2">
      <c r="A39" s="31" t="s">
        <v>53</v>
      </c>
    </row>
    <row r="40" spans="1:9" x14ac:dyDescent="0.2">
      <c r="A40" s="31" t="s">
        <v>41</v>
      </c>
    </row>
    <row r="43" spans="1:9" x14ac:dyDescent="0.2">
      <c r="A43" s="107" t="s">
        <v>168</v>
      </c>
      <c r="B43" s="31"/>
    </row>
    <row r="44" spans="1:9" x14ac:dyDescent="0.2">
      <c r="A44" s="31">
        <v>0</v>
      </c>
      <c r="B44" s="31">
        <v>0</v>
      </c>
    </row>
    <row r="45" spans="1:9" x14ac:dyDescent="0.2">
      <c r="A45" s="31">
        <v>1</v>
      </c>
      <c r="B45" s="31">
        <v>6</v>
      </c>
    </row>
    <row r="46" spans="1:9" x14ac:dyDescent="0.2">
      <c r="A46" s="31">
        <v>2</v>
      </c>
      <c r="B46" s="31">
        <v>7</v>
      </c>
    </row>
    <row r="47" spans="1:9" x14ac:dyDescent="0.2">
      <c r="A47" s="31">
        <v>3</v>
      </c>
      <c r="B47" s="31">
        <v>8</v>
      </c>
    </row>
    <row r="48" spans="1:9" x14ac:dyDescent="0.2">
      <c r="A48" s="31">
        <v>4</v>
      </c>
    </row>
    <row r="49" spans="1:3" x14ac:dyDescent="0.2">
      <c r="A49" s="31">
        <v>5</v>
      </c>
    </row>
    <row r="50" spans="1:3" x14ac:dyDescent="0.2">
      <c r="A50" s="31">
        <v>6</v>
      </c>
    </row>
    <row r="51" spans="1:3" x14ac:dyDescent="0.2">
      <c r="A51" s="31">
        <v>7</v>
      </c>
    </row>
    <row r="52" spans="1:3" x14ac:dyDescent="0.2">
      <c r="A52" s="31">
        <v>8</v>
      </c>
    </row>
    <row r="53" spans="1:3" x14ac:dyDescent="0.2">
      <c r="A53" s="31">
        <v>9</v>
      </c>
    </row>
    <row r="55" spans="1:3" x14ac:dyDescent="0.2">
      <c r="A55" s="33" t="s">
        <v>196</v>
      </c>
    </row>
    <row r="56" spans="1:3" x14ac:dyDescent="0.2">
      <c r="A56" s="107" t="s">
        <v>299</v>
      </c>
      <c r="B56" s="31" t="s">
        <v>300</v>
      </c>
      <c r="C56" s="31" t="s">
        <v>301</v>
      </c>
    </row>
    <row r="57" spans="1:3" ht="13.8" x14ac:dyDescent="0.25">
      <c r="A57" s="83" t="s">
        <v>58</v>
      </c>
      <c r="B57" s="83" t="s">
        <v>58</v>
      </c>
      <c r="C57" s="85" t="s">
        <v>252</v>
      </c>
    </row>
    <row r="58" spans="1:3" ht="13.8" x14ac:dyDescent="0.25">
      <c r="A58" s="83" t="s">
        <v>99</v>
      </c>
      <c r="B58" s="83" t="s">
        <v>197</v>
      </c>
      <c r="C58" s="85" t="s">
        <v>253</v>
      </c>
    </row>
    <row r="59" spans="1:3" ht="13.8" x14ac:dyDescent="0.25">
      <c r="A59" s="83" t="s">
        <v>107</v>
      </c>
      <c r="B59" s="83" t="s">
        <v>198</v>
      </c>
      <c r="C59" s="85" t="s">
        <v>254</v>
      </c>
    </row>
    <row r="60" spans="1:3" ht="13.8" x14ac:dyDescent="0.25">
      <c r="A60" s="83" t="s">
        <v>114</v>
      </c>
      <c r="B60" s="83" t="s">
        <v>199</v>
      </c>
      <c r="C60" s="85" t="s">
        <v>255</v>
      </c>
    </row>
    <row r="61" spans="1:3" ht="13.8" x14ac:dyDescent="0.25">
      <c r="A61" s="83" t="s">
        <v>121</v>
      </c>
      <c r="B61" s="83" t="s">
        <v>200</v>
      </c>
      <c r="C61" s="85" t="s">
        <v>256</v>
      </c>
    </row>
    <row r="62" spans="1:3" ht="13.8" x14ac:dyDescent="0.25">
      <c r="A62" s="83" t="s">
        <v>129</v>
      </c>
      <c r="B62" s="83" t="s">
        <v>201</v>
      </c>
      <c r="C62" s="85" t="s">
        <v>257</v>
      </c>
    </row>
    <row r="63" spans="1:3" ht="13.8" x14ac:dyDescent="0.25">
      <c r="A63" s="83" t="s">
        <v>135</v>
      </c>
      <c r="B63" s="83" t="s">
        <v>202</v>
      </c>
      <c r="C63" s="85" t="s">
        <v>258</v>
      </c>
    </row>
    <row r="64" spans="1:3" ht="13.8" x14ac:dyDescent="0.25">
      <c r="A64" s="83" t="s">
        <v>100</v>
      </c>
      <c r="B64" s="83" t="s">
        <v>203</v>
      </c>
      <c r="C64" s="85" t="s">
        <v>259</v>
      </c>
    </row>
    <row r="65" spans="1:3" ht="13.8" x14ac:dyDescent="0.25">
      <c r="A65" s="83" t="s">
        <v>108</v>
      </c>
      <c r="B65" s="83" t="s">
        <v>204</v>
      </c>
      <c r="C65" s="85" t="s">
        <v>260</v>
      </c>
    </row>
    <row r="66" spans="1:3" ht="13.8" x14ac:dyDescent="0.25">
      <c r="A66" s="83" t="s">
        <v>115</v>
      </c>
      <c r="B66" s="83" t="s">
        <v>205</v>
      </c>
      <c r="C66" s="85" t="s">
        <v>261</v>
      </c>
    </row>
    <row r="67" spans="1:3" ht="13.8" x14ac:dyDescent="0.25">
      <c r="A67" s="83" t="s">
        <v>122</v>
      </c>
      <c r="B67" s="83" t="s">
        <v>206</v>
      </c>
      <c r="C67" s="85" t="s">
        <v>262</v>
      </c>
    </row>
    <row r="68" spans="1:3" ht="13.8" x14ac:dyDescent="0.25">
      <c r="A68" s="83" t="s">
        <v>130</v>
      </c>
      <c r="B68" s="83" t="s">
        <v>207</v>
      </c>
      <c r="C68" s="85" t="s">
        <v>263</v>
      </c>
    </row>
    <row r="69" spans="1:3" ht="13.8" x14ac:dyDescent="0.25">
      <c r="A69" s="84" t="s">
        <v>240</v>
      </c>
      <c r="B69" s="83" t="s">
        <v>67</v>
      </c>
      <c r="C69" s="85" t="s">
        <v>264</v>
      </c>
    </row>
    <row r="70" spans="1:3" ht="13.8" x14ac:dyDescent="0.25">
      <c r="A70" s="83" t="s">
        <v>138</v>
      </c>
      <c r="B70" s="83" t="s">
        <v>208</v>
      </c>
      <c r="C70" s="85" t="s">
        <v>265</v>
      </c>
    </row>
    <row r="71" spans="1:3" ht="13.8" x14ac:dyDescent="0.25">
      <c r="A71" s="83" t="s">
        <v>101</v>
      </c>
      <c r="B71" s="83" t="s">
        <v>209</v>
      </c>
      <c r="C71" s="85" t="s">
        <v>266</v>
      </c>
    </row>
    <row r="72" spans="1:3" ht="13.8" x14ac:dyDescent="0.25">
      <c r="A72" s="83" t="s">
        <v>109</v>
      </c>
      <c r="B72" s="83" t="s">
        <v>210</v>
      </c>
      <c r="C72" s="85" t="s">
        <v>267</v>
      </c>
    </row>
    <row r="73" spans="1:3" ht="13.8" x14ac:dyDescent="0.25">
      <c r="A73" s="83" t="s">
        <v>116</v>
      </c>
      <c r="B73" s="83" t="s">
        <v>211</v>
      </c>
      <c r="C73" s="85" t="s">
        <v>268</v>
      </c>
    </row>
    <row r="74" spans="1:3" ht="13.8" x14ac:dyDescent="0.25">
      <c r="A74" s="83" t="s">
        <v>123</v>
      </c>
      <c r="B74" s="83" t="s">
        <v>212</v>
      </c>
      <c r="C74" s="85" t="s">
        <v>269</v>
      </c>
    </row>
    <row r="75" spans="1:3" ht="13.8" x14ac:dyDescent="0.25">
      <c r="A75" s="83" t="s">
        <v>140</v>
      </c>
      <c r="B75" s="83" t="s">
        <v>213</v>
      </c>
      <c r="C75" s="85" t="s">
        <v>270</v>
      </c>
    </row>
    <row r="76" spans="1:3" ht="13.8" x14ac:dyDescent="0.25">
      <c r="A76" s="83" t="s">
        <v>131</v>
      </c>
      <c r="B76" s="83" t="s">
        <v>214</v>
      </c>
      <c r="C76" s="85" t="s">
        <v>271</v>
      </c>
    </row>
    <row r="77" spans="1:3" ht="13.8" x14ac:dyDescent="0.25">
      <c r="A77" s="83" t="s">
        <v>124</v>
      </c>
      <c r="B77" s="83" t="s">
        <v>215</v>
      </c>
      <c r="C77" s="85" t="s">
        <v>272</v>
      </c>
    </row>
    <row r="78" spans="1:3" ht="13.8" x14ac:dyDescent="0.25">
      <c r="A78" s="83" t="s">
        <v>102</v>
      </c>
      <c r="B78" s="83" t="s">
        <v>216</v>
      </c>
      <c r="C78" s="85" t="s">
        <v>273</v>
      </c>
    </row>
    <row r="79" spans="1:3" ht="13.8" x14ac:dyDescent="0.25">
      <c r="A79" s="83" t="s">
        <v>110</v>
      </c>
      <c r="B79" s="83" t="s">
        <v>217</v>
      </c>
      <c r="C79" s="85" t="s">
        <v>274</v>
      </c>
    </row>
    <row r="80" spans="1:3" ht="13.8" x14ac:dyDescent="0.25">
      <c r="A80" s="83" t="s">
        <v>117</v>
      </c>
      <c r="B80" s="83" t="s">
        <v>218</v>
      </c>
      <c r="C80" s="85" t="s">
        <v>275</v>
      </c>
    </row>
    <row r="81" spans="1:3" ht="13.8" x14ac:dyDescent="0.25">
      <c r="A81" s="83" t="s">
        <v>103</v>
      </c>
      <c r="B81" s="83" t="s">
        <v>219</v>
      </c>
      <c r="C81" s="85" t="s">
        <v>276</v>
      </c>
    </row>
    <row r="82" spans="1:3" ht="13.8" x14ac:dyDescent="0.25">
      <c r="A82" s="84" t="s">
        <v>241</v>
      </c>
      <c r="B82" s="83" t="s">
        <v>68</v>
      </c>
      <c r="C82" s="85" t="s">
        <v>277</v>
      </c>
    </row>
    <row r="83" spans="1:3" ht="13.8" x14ac:dyDescent="0.25">
      <c r="A83" s="84" t="s">
        <v>242</v>
      </c>
      <c r="B83" s="83" t="s">
        <v>69</v>
      </c>
      <c r="C83" s="85" t="s">
        <v>278</v>
      </c>
    </row>
    <row r="84" spans="1:3" ht="13.8" x14ac:dyDescent="0.25">
      <c r="A84" s="83" t="s">
        <v>125</v>
      </c>
      <c r="B84" s="83" t="s">
        <v>220</v>
      </c>
      <c r="C84" s="85" t="s">
        <v>279</v>
      </c>
    </row>
    <row r="85" spans="1:3" ht="13.8" x14ac:dyDescent="0.25">
      <c r="A85" s="83" t="s">
        <v>132</v>
      </c>
      <c r="B85" s="83" t="s">
        <v>221</v>
      </c>
      <c r="C85" s="85" t="s">
        <v>280</v>
      </c>
    </row>
    <row r="86" spans="1:3" ht="13.8" x14ac:dyDescent="0.25">
      <c r="A86" s="83" t="s">
        <v>136</v>
      </c>
      <c r="B86" s="83" t="s">
        <v>222</v>
      </c>
      <c r="C86" s="85" t="s">
        <v>281</v>
      </c>
    </row>
    <row r="87" spans="1:3" ht="13.8" x14ac:dyDescent="0.25">
      <c r="A87" s="83" t="s">
        <v>104</v>
      </c>
      <c r="B87" s="83" t="s">
        <v>223</v>
      </c>
      <c r="C87" s="85" t="s">
        <v>282</v>
      </c>
    </row>
    <row r="88" spans="1:3" ht="13.8" x14ac:dyDescent="0.25">
      <c r="A88" s="83" t="s">
        <v>111</v>
      </c>
      <c r="B88" s="83" t="s">
        <v>224</v>
      </c>
      <c r="C88" s="85" t="s">
        <v>283</v>
      </c>
    </row>
    <row r="89" spans="1:3" ht="13.8" x14ac:dyDescent="0.25">
      <c r="A89" s="83" t="s">
        <v>118</v>
      </c>
      <c r="B89" s="83" t="s">
        <v>225</v>
      </c>
      <c r="C89" s="85" t="s">
        <v>284</v>
      </c>
    </row>
    <row r="90" spans="1:3" ht="13.8" x14ac:dyDescent="0.25">
      <c r="A90" s="83" t="s">
        <v>126</v>
      </c>
      <c r="B90" s="83" t="s">
        <v>226</v>
      </c>
      <c r="C90" s="85" t="s">
        <v>285</v>
      </c>
    </row>
    <row r="91" spans="1:3" ht="13.8" x14ac:dyDescent="0.25">
      <c r="A91" s="83" t="s">
        <v>133</v>
      </c>
      <c r="B91" s="83" t="s">
        <v>227</v>
      </c>
      <c r="C91" s="85" t="s">
        <v>286</v>
      </c>
    </row>
    <row r="92" spans="1:3" ht="13.8" x14ac:dyDescent="0.25">
      <c r="A92" s="83" t="s">
        <v>105</v>
      </c>
      <c r="B92" s="83" t="s">
        <v>228</v>
      </c>
      <c r="C92" s="85" t="s">
        <v>287</v>
      </c>
    </row>
    <row r="93" spans="1:3" ht="13.8" x14ac:dyDescent="0.25">
      <c r="A93" s="83" t="s">
        <v>112</v>
      </c>
      <c r="B93" s="83" t="s">
        <v>229</v>
      </c>
      <c r="C93" s="85" t="s">
        <v>288</v>
      </c>
    </row>
    <row r="94" spans="1:3" ht="13.8" x14ac:dyDescent="0.25">
      <c r="A94" s="83" t="s">
        <v>119</v>
      </c>
      <c r="B94" s="83" t="s">
        <v>230</v>
      </c>
      <c r="C94" s="85" t="s">
        <v>289</v>
      </c>
    </row>
    <row r="95" spans="1:3" ht="13.8" x14ac:dyDescent="0.25">
      <c r="A95" s="83" t="s">
        <v>127</v>
      </c>
      <c r="B95" s="83" t="s">
        <v>231</v>
      </c>
      <c r="C95" s="85" t="s">
        <v>290</v>
      </c>
    </row>
    <row r="96" spans="1:3" ht="13.8" x14ac:dyDescent="0.25">
      <c r="A96" s="83" t="s">
        <v>106</v>
      </c>
      <c r="B96" s="83" t="s">
        <v>232</v>
      </c>
      <c r="C96" s="85" t="s">
        <v>291</v>
      </c>
    </row>
    <row r="97" spans="1:3" ht="13.8" x14ac:dyDescent="0.25">
      <c r="A97" s="83" t="s">
        <v>113</v>
      </c>
      <c r="B97" s="83" t="s">
        <v>233</v>
      </c>
      <c r="C97" s="85" t="s">
        <v>292</v>
      </c>
    </row>
    <row r="98" spans="1:3" ht="13.8" x14ac:dyDescent="0.25">
      <c r="A98" s="83" t="s">
        <v>120</v>
      </c>
      <c r="B98" s="83" t="s">
        <v>234</v>
      </c>
      <c r="C98" s="85" t="s">
        <v>293</v>
      </c>
    </row>
    <row r="99" spans="1:3" ht="13.8" x14ac:dyDescent="0.25">
      <c r="A99" s="83" t="s">
        <v>128</v>
      </c>
      <c r="B99" s="83" t="s">
        <v>235</v>
      </c>
      <c r="C99" s="85" t="s">
        <v>294</v>
      </c>
    </row>
    <row r="100" spans="1:3" ht="13.8" x14ac:dyDescent="0.25">
      <c r="A100" s="83" t="s">
        <v>134</v>
      </c>
      <c r="B100" s="83" t="s">
        <v>236</v>
      </c>
      <c r="C100" s="85" t="s">
        <v>295</v>
      </c>
    </row>
    <row r="101" spans="1:3" ht="13.8" x14ac:dyDescent="0.25">
      <c r="A101" s="83" t="s">
        <v>137</v>
      </c>
      <c r="B101" s="83" t="s">
        <v>237</v>
      </c>
      <c r="C101" s="85" t="s">
        <v>296</v>
      </c>
    </row>
    <row r="102" spans="1:3" ht="13.8" x14ac:dyDescent="0.25">
      <c r="A102" s="83" t="s">
        <v>139</v>
      </c>
      <c r="B102" s="83" t="s">
        <v>238</v>
      </c>
      <c r="C102" s="85" t="s">
        <v>297</v>
      </c>
    </row>
    <row r="103" spans="1:3" ht="13.8" x14ac:dyDescent="0.25">
      <c r="A103" s="83" t="s">
        <v>141</v>
      </c>
      <c r="B103" s="83" t="s">
        <v>239</v>
      </c>
      <c r="C103" s="85" t="s">
        <v>298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35</vt:i4>
      </vt:variant>
    </vt:vector>
  </HeadingPairs>
  <TitlesOfParts>
    <vt:vector size="42" baseType="lpstr">
      <vt:lpstr>はじめに</vt:lpstr>
      <vt:lpstr>①男子団体</vt:lpstr>
      <vt:lpstr>②男子個人</vt:lpstr>
      <vt:lpstr>③女子団体</vt:lpstr>
      <vt:lpstr>④女子個人</vt:lpstr>
      <vt:lpstr>(様式６)外部指導者確認書</vt:lpstr>
      <vt:lpstr>list</vt:lpstr>
      <vt:lpstr>はじめに!_Hlk195459277</vt:lpstr>
      <vt:lpstr>'(様式６)外部指導者確認書'!Print_Area</vt:lpstr>
      <vt:lpstr>①男子団体!Print_Area</vt:lpstr>
      <vt:lpstr>②男子個人!Print_Area</vt:lpstr>
      <vt:lpstr>③女子団体!Print_Area</vt:lpstr>
      <vt:lpstr>④女子個人!Print_Area</vt:lpstr>
      <vt:lpstr>はじめに!Print_Area</vt:lpstr>
      <vt:lpstr>ブロック</vt:lpstr>
      <vt:lpstr>関東</vt:lpstr>
      <vt:lpstr>関東団</vt:lpstr>
      <vt:lpstr>関東枠</vt:lpstr>
      <vt:lpstr>近畿</vt:lpstr>
      <vt:lpstr>近畿団</vt:lpstr>
      <vt:lpstr>近畿枠</vt:lpstr>
      <vt:lpstr>九州</vt:lpstr>
      <vt:lpstr>九州団</vt:lpstr>
      <vt:lpstr>九州枠</vt:lpstr>
      <vt:lpstr>四国</vt:lpstr>
      <vt:lpstr>四国団</vt:lpstr>
      <vt:lpstr>四国枠</vt:lpstr>
      <vt:lpstr>中国</vt:lpstr>
      <vt:lpstr>中国団</vt:lpstr>
      <vt:lpstr>中国枠</vt:lpstr>
      <vt:lpstr>東海</vt:lpstr>
      <vt:lpstr>東海団</vt:lpstr>
      <vt:lpstr>東海枠</vt:lpstr>
      <vt:lpstr>東北</vt:lpstr>
      <vt:lpstr>東北団</vt:lpstr>
      <vt:lpstr>東北枠</vt:lpstr>
      <vt:lpstr>北海道</vt:lpstr>
      <vt:lpstr>北海道団</vt:lpstr>
      <vt:lpstr>北海道枠</vt:lpstr>
      <vt:lpstr>北信越</vt:lpstr>
      <vt:lpstr>北信越団</vt:lpstr>
      <vt:lpstr>北信越枠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R8全中卓球大会参加申込書Ver1.3</dc:title>
  <dc:creator>総社市実行委員会</dc:creator>
  <dc:description>2026.7.14ver</dc:description>
  <cp:lastModifiedBy>teacher</cp:lastModifiedBy>
  <cp:lastPrinted>2026-06-30T22:08:34Z</cp:lastPrinted>
  <dcterms:created xsi:type="dcterms:W3CDTF">2005-05-09T02:06:14Z</dcterms:created>
  <dcterms:modified xsi:type="dcterms:W3CDTF">2026-07-30T06:58:12Z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0x010100A33073F75678C340A751446AD0C0798C</vt:lpwstr>
  </property>
  <property fmtid="{D5CDD505-2E9C-101B-9397-08002B2CF9AE}" pid="3" name="MediaServiceImageTags">
    <vt:lpwstr/>
  </property>
</Properties>
</file>